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icmarie.cabrera.ONAT\Music\DJ\DJ CNA-INSTRUCTIVO\"/>
    </mc:Choice>
  </mc:AlternateContent>
  <xr:revisionPtr revIDLastSave="0" documentId="13_ncr:1_{867AA260-908E-4F72-A893-E6051AAC6DF3}" xr6:coauthVersionLast="47" xr6:coauthVersionMax="47" xr10:uidLastSave="{00000000-0000-0000-0000-000000000000}"/>
  <workbookProtection workbookAlgorithmName="SHA-512" workbookHashValue="XTQFaXbNQa1CGSMmwd2oXCAGIuKruYJwTHFeUk5WGJ1zp1Za/kXGq6NgaKPeb6jfqbDsYDM+onLlnNLw5L452w==" workbookSaltValue="MDcndyagYLIk/i84oxCAsA==" workbookSpinCount="100000" lockStructure="1"/>
  <bookViews>
    <workbookView xWindow="-120" yWindow="-120" windowWidth="29040" windowHeight="15840" xr2:uid="{00000000-000D-0000-FFFF-FFFF00000000}"/>
  </bookViews>
  <sheets>
    <sheet name="Anexo 5.1" sheetId="1" r:id="rId1"/>
    <sheet name="Anexo 5.2" sheetId="2" r:id="rId2"/>
    <sheet name="Clasificadores" sheetId="3" state="hidden" r:id="rId3"/>
  </sheets>
  <definedNames>
    <definedName name="_xlnm.Print_Area" localSheetId="0">'Anexo 5.1'!$A$1:$AH$52</definedName>
    <definedName name="_xlnm.Print_Area" localSheetId="1">'Anexo 5.2'!$A$1:$Z$52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B38" i="1" l="1"/>
  <c r="D47" i="2"/>
  <c r="E47" i="2"/>
  <c r="AB37" i="1" l="1"/>
  <c r="H1" i="3" l="1"/>
  <c r="H17" i="3" s="1"/>
  <c r="T30" i="2"/>
  <c r="T26" i="2"/>
  <c r="T18" i="2"/>
  <c r="T13" i="2"/>
  <c r="AB27" i="1"/>
  <c r="AB29" i="1" s="1"/>
  <c r="AB36" i="1" s="1"/>
  <c r="T25" i="2" l="1"/>
  <c r="AB42" i="1" s="1"/>
  <c r="T12" i="2"/>
  <c r="AB41" i="1" s="1"/>
  <c r="H6" i="3"/>
  <c r="H11" i="3"/>
  <c r="H16" i="3"/>
  <c r="H2" i="3"/>
  <c r="H7" i="3"/>
  <c r="H12" i="3"/>
  <c r="H3" i="3"/>
  <c r="H8" i="3"/>
  <c r="H14" i="3"/>
  <c r="H4" i="3"/>
  <c r="H10" i="3"/>
  <c r="H15" i="3"/>
  <c r="H5" i="3"/>
  <c r="H9" i="3"/>
  <c r="H13" i="3"/>
  <c r="AB44" i="1" l="1"/>
  <c r="AB45" i="1" s="1"/>
  <c r="L7" i="2" s="1"/>
  <c r="T7" i="2" s="1"/>
  <c r="L5" i="2" l="1"/>
  <c r="T5" i="2" s="1"/>
  <c r="L8" i="2"/>
  <c r="T8" i="2" s="1"/>
  <c r="L4" i="2"/>
  <c r="T4" i="2" s="1"/>
  <c r="L6" i="2"/>
  <c r="T6" i="2" s="1"/>
  <c r="T9" i="2" l="1"/>
  <c r="AB48" i="1" s="1"/>
  <c r="AB49" i="1" s="1"/>
  <c r="AB51" i="1" s="1"/>
  <c r="L9" i="2"/>
</calcChain>
</file>

<file path=xl/sharedStrings.xml><?xml version="1.0" encoding="utf-8"?>
<sst xmlns="http://schemas.openxmlformats.org/spreadsheetml/2006/main" count="325" uniqueCount="299">
  <si>
    <t>DECLARACIÓN JURADA</t>
  </si>
  <si>
    <t>IMPUESTO SOBRE UTILIDADES – PESOS CUP</t>
  </si>
  <si>
    <r>
      <t>COOPERATIVAS NO AGROPECUARIAS</t>
    </r>
    <r>
      <rPr>
        <sz val="9"/>
        <rFont val="Times New Roman"/>
        <family val="1"/>
        <charset val="204"/>
      </rPr>
      <t xml:space="preserve">                    </t>
    </r>
  </si>
  <si>
    <t>Anual</t>
  </si>
  <si>
    <t xml:space="preserve">  Período Fiscal</t>
  </si>
  <si>
    <t>NIT</t>
  </si>
  <si>
    <t xml:space="preserve">            Inicial</t>
  </si>
  <si>
    <t xml:space="preserve">        Inicio                    Fin</t>
  </si>
  <si>
    <t>Parcial</t>
  </si>
  <si>
    <t>Rectificada</t>
  </si>
  <si>
    <t xml:space="preserve">       Nombre o Razón Social</t>
  </si>
  <si>
    <t xml:space="preserve">        Domicilio Fiscal y otras Informaciones   </t>
  </si>
  <si>
    <t>Calle o Avenida</t>
  </si>
  <si>
    <t>Número</t>
  </si>
  <si>
    <t>Apto</t>
  </si>
  <si>
    <t>Entrecalles</t>
  </si>
  <si>
    <t>Referencia</t>
  </si>
  <si>
    <t xml:space="preserve">Reparto  </t>
  </si>
  <si>
    <t>Provincia</t>
  </si>
  <si>
    <t xml:space="preserve">Municipio </t>
  </si>
  <si>
    <t>Zona postal</t>
  </si>
  <si>
    <t>Teléfono</t>
  </si>
  <si>
    <t>Correo electrónico</t>
  </si>
  <si>
    <t>Cuenta bancaria</t>
  </si>
  <si>
    <t>Sucursal</t>
  </si>
  <si>
    <t>Cantidad de Socios de la Cooperativa al cierre del PERÍODO</t>
  </si>
  <si>
    <t>SECCIÓN  A</t>
  </si>
  <si>
    <t>DETERMINACIÓN DE  LA UTILIDAD FISCAL IMPONIBLE</t>
  </si>
  <si>
    <t>Concepto</t>
  </si>
  <si>
    <t>Importe</t>
  </si>
  <si>
    <t>Fila</t>
  </si>
  <si>
    <t xml:space="preserve">Ventas Brutas </t>
  </si>
  <si>
    <t>(-) Devoluciones y Rebajas en Ventas</t>
  </si>
  <si>
    <t>(-) Impuesto sobre las Ventas</t>
  </si>
  <si>
    <t>Ventas Netas (fila 2 menos filas 3 y 4)</t>
  </si>
  <si>
    <t>(+) Otros Ingresos</t>
  </si>
  <si>
    <t>Total de Ingresos (fila 5 más fila 6)</t>
  </si>
  <si>
    <t xml:space="preserve">(-) Costo de  Ventas </t>
  </si>
  <si>
    <t>(-) Gastos de Distribución y Ventas</t>
  </si>
  <si>
    <t>(-) Gastos Generales y de Administración</t>
  </si>
  <si>
    <t>(-) Gastos de Operación</t>
  </si>
  <si>
    <t>(-) Otros Gastos</t>
  </si>
  <si>
    <t>(-) Total de tributos pagados (excepto los pagos a cuenta del Impuesto sobre Utilidades y el Impuesto sobre las Ventas)</t>
  </si>
  <si>
    <t>Utilidad o Pérdida del Período ( Fila 7 menos filas 8 a 13)</t>
  </si>
  <si>
    <t>(-) Arrendamiento de bienes muebles e inmuebles exonerados o bonificados</t>
  </si>
  <si>
    <t xml:space="preserve">(-) Reserva para pérdidas y contingencias </t>
  </si>
  <si>
    <t>(+) Adiciones para calcular la Utilidad Neta Imponible (Viene de la sección D fila 34)</t>
  </si>
  <si>
    <t>(- o +)  Ajuste por Depreciación</t>
  </si>
  <si>
    <t>Utilidad Neta Imponible o Pérdida Fiscal (filas: 14 menos 15 a la 18 + fila 19- 20 (- o +) 21)</t>
  </si>
  <si>
    <t xml:space="preserve">Utilidad Fiscal Percápita </t>
  </si>
  <si>
    <t>SECCIÓN  B</t>
  </si>
  <si>
    <t xml:space="preserve">DETERMINACIÓN DEL IMPUESTO       A PAGAR </t>
  </si>
  <si>
    <t>Resultado de la aplicación de la escala (viene de la SECCIÓN  C casilla 11 , fila 33 )</t>
  </si>
  <si>
    <t>Impuesto Sobre Utilidades  (Fila 24 * fila 1)</t>
  </si>
  <si>
    <t xml:space="preserve">(-) Pagos a cuenta del Impuesto </t>
  </si>
  <si>
    <t>Impuesto a pagar (Fila 25– fila 26)</t>
  </si>
  <si>
    <t>SECCIÓN  C</t>
  </si>
  <si>
    <t>DETERM INACIÓN  DE  LA UTILIDAD  FISCAL                PERCÁPITA</t>
  </si>
  <si>
    <t>Escala progresiva Impuesto sobre Utilidades – Cooperativas  No  Agropecuarias       PESOS – CUP</t>
  </si>
  <si>
    <t>Ingresos netos percápita</t>
  </si>
  <si>
    <t>Utilidad percápita</t>
  </si>
  <si>
    <t>Tipo impositivo %</t>
  </si>
  <si>
    <t xml:space="preserve">         Importe</t>
  </si>
  <si>
    <t>Hasta</t>
  </si>
  <si>
    <t>El exceso de</t>
  </si>
  <si>
    <t>TOTAL</t>
  </si>
  <si>
    <t>AJUSTES  AL RESULTADO CONTABLE</t>
  </si>
  <si>
    <t>CONCEPTO</t>
  </si>
  <si>
    <t xml:space="preserve">      Importe</t>
  </si>
  <si>
    <t>(+) Adiciones para calcular la Utilidad Neta Imponible (suma de las filas 35 y 40)</t>
  </si>
  <si>
    <t xml:space="preserve">      Total de adición de Reservas (suma de las filas 36 a la 39)</t>
  </si>
  <si>
    <t xml:space="preserve">      Total de Gastos no Deducibles (suma de las filas 41 a la 46)</t>
  </si>
  <si>
    <t>(-) Deducciones para calcular la Utilidad Neta Imponible (suma de las filas 48 y 52)</t>
  </si>
  <si>
    <t xml:space="preserve">     Total de Ingresos no Imponibles (suma de las filas 49 a la 51)</t>
  </si>
  <si>
    <t xml:space="preserve">     Total de Otras Deducciones (suma de las filas 53 a la 56)</t>
  </si>
  <si>
    <t>(1)     Estados Financieros</t>
  </si>
  <si>
    <t>SI</t>
  </si>
  <si>
    <t>NO</t>
  </si>
  <si>
    <r>
      <t xml:space="preserve">DECLARO BAJO JURAMENTO LA VERACIDAD DE LOS DATOS CONSIGNADOS EN LA PRESENTE, </t>
    </r>
    <r>
      <rPr>
        <sz val="9"/>
        <color rgb="FF000000"/>
        <rFont val="Times New Roman"/>
        <family val="1"/>
      </rPr>
      <t xml:space="preserve"> aceptando que: de detectarse por la Administración Tributaria el ocultamiento,  la falsedad o la alteración de la información contenida en la misma,</t>
    </r>
    <r>
      <rPr>
        <b/>
        <sz val="9"/>
        <color rgb="FF000000"/>
        <rFont val="Times New Roman"/>
        <family val="1"/>
      </rPr>
      <t xml:space="preserve"> 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</si>
  <si>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Día</t>
  </si>
  <si>
    <t>Mes</t>
  </si>
  <si>
    <t>Año</t>
  </si>
  <si>
    <t>Firma del Representante Legal</t>
  </si>
  <si>
    <t>PARA USO DE LA OFICINA</t>
  </si>
  <si>
    <t>OFICINA NACIONAL DE ADMINISTRACIÓN TRIBUTARIA DE:</t>
  </si>
  <si>
    <t>Nombre (s) y apellidos funcionario ONAT</t>
  </si>
  <si>
    <t>Cargo</t>
  </si>
  <si>
    <t xml:space="preserve">Firma y cuño </t>
  </si>
  <si>
    <t>Marcas</t>
  </si>
  <si>
    <t>Días</t>
  </si>
  <si>
    <t xml:space="preserve">Mes </t>
  </si>
  <si>
    <t>Mes Completo</t>
  </si>
  <si>
    <t>X</t>
  </si>
  <si>
    <t>Ene</t>
  </si>
  <si>
    <t>Enero</t>
  </si>
  <si>
    <t>Pinar del Rio</t>
  </si>
  <si>
    <t>Sandino</t>
  </si>
  <si>
    <t>Bahía Honda</t>
  </si>
  <si>
    <t>Playa</t>
  </si>
  <si>
    <t>Bejucal</t>
  </si>
  <si>
    <t>Matanzas</t>
  </si>
  <si>
    <t>Corralillo</t>
  </si>
  <si>
    <t>Aguada de Pasajeros</t>
  </si>
  <si>
    <t>Yaguajay</t>
  </si>
  <si>
    <t>Chambas</t>
  </si>
  <si>
    <t>C. M. de Céspedes</t>
  </si>
  <si>
    <t>Manatí</t>
  </si>
  <si>
    <t>Gibara</t>
  </si>
  <si>
    <t>Río Cauto</t>
  </si>
  <si>
    <t>Contramaestre</t>
  </si>
  <si>
    <t>El Salvador</t>
  </si>
  <si>
    <t>Isla de la Juventud</t>
  </si>
  <si>
    <t>Feb</t>
  </si>
  <si>
    <t>Febrero</t>
  </si>
  <si>
    <t>Artemisa</t>
  </si>
  <si>
    <t>Mantua</t>
  </si>
  <si>
    <t>Mariel</t>
  </si>
  <si>
    <t>Plaza de la Revolución</t>
  </si>
  <si>
    <t>San José de las Lajas</t>
  </si>
  <si>
    <t>Cárdenas</t>
  </si>
  <si>
    <t>Quemado de Güines</t>
  </si>
  <si>
    <t>Rodas</t>
  </si>
  <si>
    <t>Jatibonico</t>
  </si>
  <si>
    <t>Morón</t>
  </si>
  <si>
    <t>Esmeralda</t>
  </si>
  <si>
    <t>Puerto Padre</t>
  </si>
  <si>
    <t>Rafael Freire</t>
  </si>
  <si>
    <t>Cauto Cristo</t>
  </si>
  <si>
    <t>Mella</t>
  </si>
  <si>
    <t>Manuel Tames</t>
  </si>
  <si>
    <t>Mar</t>
  </si>
  <si>
    <t>Marzo</t>
  </si>
  <si>
    <t>La Habana</t>
  </si>
  <si>
    <t>Minas de Matahambre</t>
  </si>
  <si>
    <t>Guanajay</t>
  </si>
  <si>
    <t>Centro Habana</t>
  </si>
  <si>
    <t>Jaruco</t>
  </si>
  <si>
    <t>Martí</t>
  </si>
  <si>
    <t>Sagua la Grande</t>
  </si>
  <si>
    <t>Palmira</t>
  </si>
  <si>
    <t>Taguasco</t>
  </si>
  <si>
    <t>Bolivia</t>
  </si>
  <si>
    <t>Sierra de Cubitas</t>
  </si>
  <si>
    <t>Jesús Menéndez</t>
  </si>
  <si>
    <t>Banes</t>
  </si>
  <si>
    <t>Jiguaní</t>
  </si>
  <si>
    <t>San Luis</t>
  </si>
  <si>
    <t>Yateras</t>
  </si>
  <si>
    <t>Abr</t>
  </si>
  <si>
    <t>Abril</t>
  </si>
  <si>
    <t>Mayabeque</t>
  </si>
  <si>
    <t>Viñales</t>
  </si>
  <si>
    <t>Caimito</t>
  </si>
  <si>
    <t>Habana Vieja</t>
  </si>
  <si>
    <t>Santa Cruz del Norte</t>
  </si>
  <si>
    <t>Colón</t>
  </si>
  <si>
    <t>Encrucijada</t>
  </si>
  <si>
    <t>Lajas</t>
  </si>
  <si>
    <t>Cabaiguán</t>
  </si>
  <si>
    <t>Primero de Enero</t>
  </si>
  <si>
    <t>Minas</t>
  </si>
  <si>
    <t>Majibacoa</t>
  </si>
  <si>
    <t>Antilla</t>
  </si>
  <si>
    <t>Bayamo</t>
  </si>
  <si>
    <t>Segundo Frente</t>
  </si>
  <si>
    <t>Baracoa</t>
  </si>
  <si>
    <t>May</t>
  </si>
  <si>
    <t>Mayo</t>
  </si>
  <si>
    <t>La Palma</t>
  </si>
  <si>
    <t>Bauta</t>
  </si>
  <si>
    <t>Regla</t>
  </si>
  <si>
    <t>Madruga</t>
  </si>
  <si>
    <t>Perico</t>
  </si>
  <si>
    <t>Camajuaní</t>
  </si>
  <si>
    <t>Cruces</t>
  </si>
  <si>
    <t>Fomento</t>
  </si>
  <si>
    <t>Ciro Redondo</t>
  </si>
  <si>
    <t>Nuevitas</t>
  </si>
  <si>
    <t>Las Tunas</t>
  </si>
  <si>
    <t>Báguanos</t>
  </si>
  <si>
    <t>Yara</t>
  </si>
  <si>
    <t>Songo La Maya</t>
  </si>
  <si>
    <t>Maisí</t>
  </si>
  <si>
    <t>Jun</t>
  </si>
  <si>
    <t>Junio</t>
  </si>
  <si>
    <t>Villa Clara</t>
  </si>
  <si>
    <t>Los Palacios</t>
  </si>
  <si>
    <t>San Antonio de los Baños</t>
  </si>
  <si>
    <t>Habana del Este</t>
  </si>
  <si>
    <t>Nueva Paz</t>
  </si>
  <si>
    <t>Jovellanos</t>
  </si>
  <si>
    <t>Caibarién</t>
  </si>
  <si>
    <t>Cumanayagua</t>
  </si>
  <si>
    <t>Trinidad</t>
  </si>
  <si>
    <t>Florencia</t>
  </si>
  <si>
    <t>Guáimaro</t>
  </si>
  <si>
    <t>Jobabo</t>
  </si>
  <si>
    <t>Holguín</t>
  </si>
  <si>
    <t>Manzanillo</t>
  </si>
  <si>
    <t>Santiago de Cuba</t>
  </si>
  <si>
    <t>Imías</t>
  </si>
  <si>
    <t>Jul</t>
  </si>
  <si>
    <t>Julio</t>
  </si>
  <si>
    <t>Cienfuegos</t>
  </si>
  <si>
    <t>Consolación del Sur</t>
  </si>
  <si>
    <t>Güira de Melena</t>
  </si>
  <si>
    <t>Guanabacoa</t>
  </si>
  <si>
    <t>San Nicolás</t>
  </si>
  <si>
    <t>Pedro Betancourt</t>
  </si>
  <si>
    <t>Remedios</t>
  </si>
  <si>
    <t>Sancti Spíritus</t>
  </si>
  <si>
    <t>Majagua</t>
  </si>
  <si>
    <t>Sibanicú</t>
  </si>
  <si>
    <t>Colombia</t>
  </si>
  <si>
    <t>Calixto García</t>
  </si>
  <si>
    <t>Campechuela</t>
  </si>
  <si>
    <t>Palma Soriano</t>
  </si>
  <si>
    <t>San Antonio del Sur</t>
  </si>
  <si>
    <t>Ago</t>
  </si>
  <si>
    <t>Agosto</t>
  </si>
  <si>
    <t>Pinar del Río</t>
  </si>
  <si>
    <t>Alquízar</t>
  </si>
  <si>
    <t>San Miguel del Padrón</t>
  </si>
  <si>
    <t>Güines</t>
  </si>
  <si>
    <t>Limonar</t>
  </si>
  <si>
    <t>Placetas</t>
  </si>
  <si>
    <t>Abreus</t>
  </si>
  <si>
    <t>La Sierpe</t>
  </si>
  <si>
    <t>Ciego de Ávila</t>
  </si>
  <si>
    <t>Camagüey</t>
  </si>
  <si>
    <t>Amancio</t>
  </si>
  <si>
    <t>Cacocum</t>
  </si>
  <si>
    <t>Media Luna</t>
  </si>
  <si>
    <t>Tercer Frente</t>
  </si>
  <si>
    <t>Caimanera</t>
  </si>
  <si>
    <t>Sep</t>
  </si>
  <si>
    <t>Septiembre</t>
  </si>
  <si>
    <t>Ciego de Avila</t>
  </si>
  <si>
    <t>Diez de Octubre</t>
  </si>
  <si>
    <t>Melena del Sur</t>
  </si>
  <si>
    <t>Unión de Reyes</t>
  </si>
  <si>
    <t>Santa Clara</t>
  </si>
  <si>
    <t>Venezuela</t>
  </si>
  <si>
    <t>Florida</t>
  </si>
  <si>
    <t>Urbano Noris</t>
  </si>
  <si>
    <t>Niquero</t>
  </si>
  <si>
    <t>Guamá</t>
  </si>
  <si>
    <t>Guantánamo</t>
  </si>
  <si>
    <t>Oct</t>
  </si>
  <si>
    <t>Octubre</t>
  </si>
  <si>
    <t>Camaguey</t>
  </si>
  <si>
    <t>San Juan y Martínez</t>
  </si>
  <si>
    <t>Candelaria</t>
  </si>
  <si>
    <t>Cerro</t>
  </si>
  <si>
    <t>Batabanó</t>
  </si>
  <si>
    <t>Ciénaga de Zapata</t>
  </si>
  <si>
    <t>Cifuentes</t>
  </si>
  <si>
    <t>Baraguá</t>
  </si>
  <si>
    <t>Vertientes</t>
  </si>
  <si>
    <t>Cueto</t>
  </si>
  <si>
    <t>Pilón</t>
  </si>
  <si>
    <t>Niceto Pérez</t>
  </si>
  <si>
    <t>Nov</t>
  </si>
  <si>
    <t>Noviembre</t>
  </si>
  <si>
    <t>Guane</t>
  </si>
  <si>
    <t>San Cristóbal</t>
  </si>
  <si>
    <t>Marianao</t>
  </si>
  <si>
    <t>Quivicán</t>
  </si>
  <si>
    <t>Jagüey Grande</t>
  </si>
  <si>
    <t>Santo Domingo</t>
  </si>
  <si>
    <t>Jimaguayú</t>
  </si>
  <si>
    <t>Mayarí</t>
  </si>
  <si>
    <t>Bartolomé Masó</t>
  </si>
  <si>
    <t>Dic</t>
  </si>
  <si>
    <t>Diciembre</t>
  </si>
  <si>
    <t>La Lisa</t>
  </si>
  <si>
    <t>Calimete</t>
  </si>
  <si>
    <t>Ranchuelo</t>
  </si>
  <si>
    <t>Najasa</t>
  </si>
  <si>
    <t>Frank País</t>
  </si>
  <si>
    <t>Buey Arriba</t>
  </si>
  <si>
    <t>Granma</t>
  </si>
  <si>
    <t>Boyeros</t>
  </si>
  <si>
    <t>Los Arabos</t>
  </si>
  <si>
    <t>Manicaragua</t>
  </si>
  <si>
    <t>Santa Cruz del Sur</t>
  </si>
  <si>
    <t>Sagua de Tánamo</t>
  </si>
  <si>
    <t>Guisa</t>
  </si>
  <si>
    <t>Arroyo Naranjo</t>
  </si>
  <si>
    <t>Moa</t>
  </si>
  <si>
    <t>Guantanamo</t>
  </si>
  <si>
    <t>Cotorro</t>
  </si>
  <si>
    <t xml:space="preserve">  Mes    Año        Mes     Año</t>
  </si>
  <si>
    <t>(-) Mínimo Exento autorizado (39,120 pesos por fila 1 cantidad de socios)</t>
  </si>
  <si>
    <t xml:space="preserve">(-) Retribución por Socio (Fila 1 por el salario minimo mensual establecido por el MTSS) </t>
  </si>
  <si>
    <t>Cantidad de trabajadores contratados por la CNA al cierre del PERÍODO</t>
  </si>
  <si>
    <t>SECCIÓN  D</t>
  </si>
  <si>
    <t>SECCIÓN  E</t>
  </si>
  <si>
    <r>
      <t>(-)  Deducciones para calcularla Utilidad Neta Imponible</t>
    </r>
    <r>
      <rPr>
        <sz val="9"/>
        <rFont val="Times New Roman"/>
        <family val="1"/>
        <charset val="204"/>
      </rPr>
      <t xml:space="preserve"> </t>
    </r>
    <r>
      <rPr>
        <b/>
        <sz val="9"/>
        <rFont val="Times New Roman"/>
        <family val="1"/>
        <charset val="204"/>
      </rPr>
      <t>(Viene de la Sección D  fila 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</si>
</sst>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9"/>
      <color rgb="FF000000"/>
      <name val="Times New Roman"/>
      <family val="1"/>
    </font>
    <font>
      <b/>
      <sz val="9"/>
      <color rgb="FF000000"/>
      <name val="Times New Roman"/>
      <family val="1"/>
    </font>
    <font>
      <sz val="9"/>
      <color rgb="FF000000"/>
      <name val="Times New Roman"/>
      <family val="1"/>
    </font>
    <font>
      <b/>
      <sz val="11"/>
      <color theme="1"/>
      <name val="Calibri"/>
      <family val="2"/>
      <scheme val="minor"/>
    </font>
    <font>
      <sz val="11"/>
      <name val="Calibri"/>
      <family val="2"/>
      <scheme val="minor"/>
    </font>
    <font>
      <sz val="9"/>
      <name val="Times New Roman"/>
      <family val="1"/>
    </font>
    <font>
      <b/>
      <sz val="10"/>
      <name val="Times New Roman"/>
      <family val="1"/>
    </font>
    <font>
      <b/>
      <sz val="9"/>
      <name val="Times New Roman"/>
      <family val="1"/>
    </font>
    <font>
      <sz val="11"/>
      <name val="Calibri"/>
      <family val="2"/>
      <scheme val="minor"/>
    </font>
    <font>
      <b/>
      <sz val="9"/>
      <name val="Times New Roman"/>
      <family val="1"/>
    </font>
    <font>
      <sz val="9"/>
      <name val="Times New Roman"/>
      <family val="1"/>
    </font>
    <font>
      <sz val="9"/>
      <name val="Times New Roman"/>
      <family val="1"/>
      <charset val="204"/>
    </font>
    <font>
      <b/>
      <sz val="9"/>
      <name val="Times New Roman"/>
      <family val="1"/>
      <charset val="204"/>
    </font>
    <font>
      <b/>
      <sz val="12"/>
      <name val="Times New Roman"/>
      <family val="1"/>
    </font>
    <font>
      <b/>
      <sz val="8"/>
      <name val="Times New Roman"/>
      <family val="1"/>
    </font>
    <font>
      <b/>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xf>
    <xf numFmtId="0" fontId="6" fillId="0" borderId="1" xfId="0" applyFont="1" applyBorder="1"/>
    <xf numFmtId="0" fontId="0" fillId="0" borderId="8" xfId="0" applyBorder="1" applyAlignment="1">
      <alignment horizontal="center" vertical="center"/>
    </xf>
    <xf numFmtId="0" fontId="0" fillId="2" borderId="1" xfId="0" applyFill="1" applyBorder="1" applyAlignment="1" applyProtection="1">
      <alignment horizontal="center" vertical="center"/>
      <protection locked="0" hidden="1"/>
    </xf>
    <xf numFmtId="0" fontId="6" fillId="2" borderId="0" xfId="0" applyFont="1" applyFill="1" applyProtection="1">
      <protection hidden="1"/>
    </xf>
    <xf numFmtId="0" fontId="6" fillId="3" borderId="0" xfId="0" applyFont="1" applyFill="1" applyProtection="1">
      <protection hidden="1"/>
    </xf>
    <xf numFmtId="0" fontId="7" fillId="2" borderId="3"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8" fillId="2" borderId="0" xfId="0" applyFont="1" applyFill="1" applyAlignment="1" applyProtection="1">
      <alignment vertical="center" wrapText="1"/>
      <protection hidden="1"/>
    </xf>
    <xf numFmtId="0" fontId="9" fillId="2" borderId="6" xfId="0" applyFont="1" applyFill="1" applyBorder="1" applyAlignment="1" applyProtection="1">
      <alignment vertical="center" wrapText="1"/>
      <protection hidden="1"/>
    </xf>
    <xf numFmtId="0" fontId="7" fillId="2" borderId="8" xfId="0" applyFont="1" applyFill="1" applyBorder="1" applyAlignment="1" applyProtection="1">
      <alignment horizontal="center" vertical="center" wrapText="1"/>
      <protection hidden="1"/>
    </xf>
    <xf numFmtId="0" fontId="9" fillId="2" borderId="9" xfId="0" applyFont="1" applyFill="1" applyBorder="1" applyAlignment="1" applyProtection="1">
      <alignment vertical="center" wrapText="1"/>
      <protection hidden="1"/>
    </xf>
    <xf numFmtId="0" fontId="6" fillId="2" borderId="2" xfId="0" applyFont="1" applyFill="1" applyBorder="1" applyProtection="1">
      <protection hidden="1"/>
    </xf>
    <xf numFmtId="0" fontId="7" fillId="2" borderId="4"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6" fillId="2" borderId="5" xfId="0" applyFont="1" applyFill="1" applyBorder="1" applyProtection="1">
      <protection hidden="1"/>
    </xf>
    <xf numFmtId="0" fontId="9" fillId="2" borderId="6" xfId="0" applyFont="1" applyFill="1" applyBorder="1" applyAlignment="1" applyProtection="1">
      <alignment horizontal="center" vertical="center" wrapText="1"/>
      <protection hidden="1"/>
    </xf>
    <xf numFmtId="0" fontId="9" fillId="2" borderId="0" xfId="0" applyFont="1" applyFill="1" applyAlignment="1" applyProtection="1">
      <alignment horizontal="right" vertical="center"/>
      <protection hidden="1"/>
    </xf>
    <xf numFmtId="0" fontId="6" fillId="2" borderId="6" xfId="0" applyFont="1" applyFill="1" applyBorder="1" applyProtection="1">
      <protection hidden="1"/>
    </xf>
    <xf numFmtId="0" fontId="9" fillId="2" borderId="6" xfId="0" applyFont="1" applyFill="1" applyBorder="1" applyAlignment="1" applyProtection="1">
      <alignment horizontal="left" vertical="center" wrapText="1"/>
      <protection hidden="1"/>
    </xf>
    <xf numFmtId="0" fontId="7" fillId="2" borderId="5" xfId="0" applyFont="1" applyFill="1" applyBorder="1" applyAlignment="1" applyProtection="1">
      <alignment vertical="center" wrapText="1"/>
      <protection hidden="1"/>
    </xf>
    <xf numFmtId="0" fontId="7" fillId="2" borderId="0" xfId="0" applyFont="1" applyFill="1" applyAlignment="1" applyProtection="1">
      <alignment vertical="center" wrapText="1"/>
      <protection hidden="1"/>
    </xf>
    <xf numFmtId="0" fontId="7" fillId="2" borderId="6" xfId="0" applyFont="1" applyFill="1" applyBorder="1" applyAlignment="1" applyProtection="1">
      <alignment vertical="center" wrapText="1"/>
      <protection hidden="1"/>
    </xf>
    <xf numFmtId="0" fontId="9" fillId="2" borderId="5" xfId="0" applyFont="1" applyFill="1" applyBorder="1" applyAlignment="1" applyProtection="1">
      <alignment vertical="center" wrapText="1"/>
      <protection hidden="1"/>
    </xf>
    <xf numFmtId="0" fontId="10" fillId="2" borderId="5" xfId="0" applyFont="1" applyFill="1" applyBorder="1" applyAlignment="1" applyProtection="1">
      <alignment vertical="center" wrapText="1"/>
      <protection hidden="1"/>
    </xf>
    <xf numFmtId="0" fontId="10" fillId="2" borderId="6" xfId="0" applyFont="1" applyFill="1" applyBorder="1" applyAlignment="1" applyProtection="1">
      <alignment vertical="center" wrapText="1"/>
      <protection hidden="1"/>
    </xf>
    <xf numFmtId="0" fontId="6" fillId="2" borderId="5" xfId="0" applyFont="1" applyFill="1" applyBorder="1" applyAlignment="1" applyProtection="1">
      <alignment vertical="center" wrapText="1"/>
      <protection hidden="1"/>
    </xf>
    <xf numFmtId="0" fontId="6" fillId="2" borderId="6" xfId="0" applyFont="1" applyFill="1" applyBorder="1" applyAlignment="1" applyProtection="1">
      <alignment vertical="center" wrapText="1"/>
      <protection hidden="1"/>
    </xf>
    <xf numFmtId="0" fontId="6" fillId="2" borderId="7" xfId="0" applyFont="1" applyFill="1" applyBorder="1" applyProtection="1">
      <protection hidden="1"/>
    </xf>
    <xf numFmtId="0" fontId="6" fillId="2" borderId="8" xfId="0" applyFont="1" applyFill="1" applyBorder="1" applyAlignment="1" applyProtection="1">
      <alignment vertical="top" wrapText="1"/>
      <protection hidden="1"/>
    </xf>
    <xf numFmtId="0" fontId="6" fillId="2" borderId="9" xfId="0" applyFont="1" applyFill="1" applyBorder="1" applyAlignment="1" applyProtection="1">
      <alignment vertical="top" wrapText="1"/>
      <protection hidden="1"/>
    </xf>
    <xf numFmtId="0" fontId="10" fillId="2" borderId="9" xfId="0" applyFont="1" applyFill="1" applyBorder="1" applyAlignment="1" applyProtection="1">
      <alignment vertical="center" wrapText="1"/>
      <protection hidden="1"/>
    </xf>
    <xf numFmtId="0" fontId="6" fillId="2" borderId="7" xfId="0" applyFont="1" applyFill="1" applyBorder="1" applyAlignment="1" applyProtection="1">
      <alignment vertical="center" wrapText="1"/>
      <protection hidden="1"/>
    </xf>
    <xf numFmtId="0" fontId="6"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11" fillId="2" borderId="4" xfId="0" applyFont="1" applyFill="1" applyBorder="1" applyAlignment="1" applyProtection="1">
      <alignment vertical="top" wrapText="1"/>
      <protection hidden="1"/>
    </xf>
    <xf numFmtId="0" fontId="6" fillId="2" borderId="0" xfId="0" applyFont="1" applyFill="1" applyAlignment="1" applyProtection="1">
      <alignment horizontal="left" vertical="top"/>
      <protection hidden="1"/>
    </xf>
    <xf numFmtId="0" fontId="7" fillId="2" borderId="3" xfId="0" applyFont="1" applyFill="1" applyBorder="1" applyAlignment="1" applyProtection="1">
      <alignment vertical="top" wrapText="1"/>
      <protection hidden="1"/>
    </xf>
    <xf numFmtId="0" fontId="7" fillId="2" borderId="4" xfId="0" applyFont="1" applyFill="1" applyBorder="1" applyAlignment="1" applyProtection="1">
      <alignment vertical="top" wrapText="1"/>
      <protection hidden="1"/>
    </xf>
    <xf numFmtId="0" fontId="6" fillId="3" borderId="0" xfId="0" applyFont="1" applyFill="1" applyAlignment="1" applyProtection="1">
      <alignment horizontal="left" vertical="top"/>
      <protection hidden="1"/>
    </xf>
    <xf numFmtId="0" fontId="0" fillId="2" borderId="0" xfId="0" applyFill="1" applyProtection="1">
      <protection hidden="1"/>
    </xf>
    <xf numFmtId="0" fontId="1" fillId="2" borderId="0" xfId="0" applyFont="1" applyFill="1" applyAlignment="1" applyProtection="1">
      <alignment vertical="center" wrapText="1"/>
      <protection hidden="1"/>
    </xf>
    <xf numFmtId="0" fontId="0" fillId="3" borderId="0" xfId="0"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vertical="center" wrapText="1"/>
      <protection hidden="1"/>
    </xf>
    <xf numFmtId="0" fontId="0" fillId="2" borderId="0" xfId="0" applyFill="1" applyAlignment="1" applyProtection="1">
      <alignment vertical="center" textRotation="90" wrapText="1"/>
      <protection hidden="1"/>
    </xf>
    <xf numFmtId="0" fontId="3" fillId="2" borderId="0" xfId="0" applyFont="1" applyFill="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3" fillId="2" borderId="2" xfId="0" applyFont="1" applyFill="1" applyBorder="1" applyAlignment="1" applyProtection="1">
      <alignment vertical="center" wrapText="1"/>
      <protection hidden="1"/>
    </xf>
    <xf numFmtId="0" fontId="3" fillId="2" borderId="3" xfId="0" applyFont="1" applyFill="1" applyBorder="1" applyAlignment="1" applyProtection="1">
      <alignment vertical="center" wrapText="1"/>
      <protection hidden="1"/>
    </xf>
    <xf numFmtId="0" fontId="3" fillId="2" borderId="3" xfId="0" applyFont="1" applyFill="1" applyBorder="1" applyAlignment="1" applyProtection="1">
      <alignment horizontal="center" vertical="center" wrapText="1"/>
      <protection hidden="1"/>
    </xf>
    <xf numFmtId="0" fontId="0" fillId="2" borderId="3" xfId="0" applyFill="1" applyBorder="1" applyProtection="1">
      <protection hidden="1"/>
    </xf>
    <xf numFmtId="0" fontId="0" fillId="2" borderId="4" xfId="0" applyFill="1" applyBorder="1" applyProtection="1">
      <protection hidden="1"/>
    </xf>
    <xf numFmtId="0" fontId="3" fillId="2" borderId="5" xfId="0" applyFont="1" applyFill="1" applyBorder="1" applyAlignment="1" applyProtection="1">
      <alignment vertical="center" wrapText="1"/>
      <protection hidden="1"/>
    </xf>
    <xf numFmtId="0" fontId="0" fillId="2" borderId="6" xfId="0" applyFill="1" applyBorder="1" applyProtection="1">
      <protection hidden="1"/>
    </xf>
    <xf numFmtId="0" fontId="4" fillId="2" borderId="7" xfId="0" applyFont="1" applyFill="1" applyBorder="1" applyAlignment="1" applyProtection="1">
      <alignment vertical="center" wrapText="1"/>
      <protection hidden="1"/>
    </xf>
    <xf numFmtId="0" fontId="3" fillId="2" borderId="8" xfId="0" applyFont="1" applyFill="1" applyBorder="1" applyAlignment="1" applyProtection="1">
      <alignment horizontal="center" vertical="center" wrapText="1"/>
      <protection hidden="1"/>
    </xf>
    <xf numFmtId="0" fontId="0" fillId="2" borderId="8" xfId="0" applyFill="1" applyBorder="1" applyProtection="1">
      <protection hidden="1"/>
    </xf>
    <xf numFmtId="0" fontId="0" fillId="2" borderId="9" xfId="0" applyFill="1" applyBorder="1" applyProtection="1">
      <protection hidden="1"/>
    </xf>
    <xf numFmtId="0" fontId="4" fillId="2" borderId="0" xfId="0" applyFont="1" applyFill="1" applyAlignment="1" applyProtection="1">
      <alignment vertical="center" wrapText="1"/>
      <protection hidden="1"/>
    </xf>
    <xf numFmtId="0" fontId="0" fillId="3" borderId="0" xfId="0" applyFill="1" applyAlignment="1" applyProtection="1">
      <alignment vertical="center" textRotation="90" wrapText="1"/>
      <protection hidden="1"/>
    </xf>
    <xf numFmtId="0" fontId="3" fillId="3" borderId="0" xfId="0" applyFont="1" applyFill="1" applyAlignment="1" applyProtection="1">
      <alignment vertical="center" wrapText="1"/>
      <protection hidden="1"/>
    </xf>
    <xf numFmtId="0" fontId="4" fillId="3" borderId="0" xfId="0" applyFont="1" applyFill="1" applyAlignment="1" applyProtection="1">
      <alignment vertical="center" wrapText="1"/>
      <protection hidden="1"/>
    </xf>
    <xf numFmtId="0" fontId="3" fillId="3" borderId="0" xfId="0" applyFont="1" applyFill="1" applyAlignment="1" applyProtection="1">
      <alignment horizontal="center" vertical="center" wrapText="1"/>
      <protection hidden="1"/>
    </xf>
    <xf numFmtId="0" fontId="9" fillId="2" borderId="2" xfId="0" applyFont="1" applyFill="1" applyBorder="1" applyAlignment="1" applyProtection="1">
      <alignment horizontal="left" vertical="top"/>
      <protection hidden="1"/>
    </xf>
    <xf numFmtId="0" fontId="3" fillId="2" borderId="1" xfId="0" applyFont="1" applyFill="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0" fontId="3" fillId="2" borderId="1" xfId="0"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0" fontId="9" fillId="0" borderId="6" xfId="0" applyFont="1" applyBorder="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8" xfId="0" applyFont="1" applyFill="1" applyBorder="1" applyAlignment="1" applyProtection="1">
      <alignment vertical="center" wrapText="1"/>
      <protection hidden="1"/>
    </xf>
    <xf numFmtId="0" fontId="10" fillId="2" borderId="0" xfId="0" applyFont="1" applyFill="1" applyAlignment="1" applyProtection="1">
      <alignment vertical="center" wrapText="1"/>
      <protection hidden="1"/>
    </xf>
    <xf numFmtId="0" fontId="9" fillId="2" borderId="1" xfId="0" applyFont="1" applyFill="1" applyBorder="1" applyAlignment="1" applyProtection="1">
      <alignment horizontal="center" vertical="center" wrapText="1"/>
      <protection hidden="1"/>
    </xf>
    <xf numFmtId="0" fontId="11" fillId="2" borderId="3" xfId="0" applyFont="1" applyFill="1" applyBorder="1" applyAlignment="1" applyProtection="1">
      <alignment vertical="top" wrapText="1"/>
      <protection hidden="1"/>
    </xf>
    <xf numFmtId="0" fontId="9" fillId="2"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hidden="1"/>
    </xf>
    <xf numFmtId="0" fontId="10" fillId="2" borderId="1" xfId="0" applyFont="1" applyFill="1" applyBorder="1" applyAlignment="1" applyProtection="1">
      <alignment vertical="center" wrapText="1"/>
      <protection hidden="1"/>
    </xf>
    <xf numFmtId="0" fontId="10" fillId="2" borderId="1" xfId="0" applyFont="1" applyFill="1" applyBorder="1" applyAlignment="1" applyProtection="1">
      <alignment vertical="center" wrapText="1"/>
      <protection locked="0"/>
    </xf>
    <xf numFmtId="0" fontId="9" fillId="2" borderId="13" xfId="0" applyFont="1" applyFill="1" applyBorder="1" applyAlignment="1" applyProtection="1">
      <alignment horizontal="center" vertical="center" textRotation="90"/>
      <protection hidden="1"/>
    </xf>
    <xf numFmtId="0" fontId="9" fillId="2" borderId="14" xfId="0" applyFont="1" applyFill="1" applyBorder="1" applyAlignment="1" applyProtection="1">
      <alignment horizontal="center" vertical="center" textRotation="90"/>
      <protection hidden="1"/>
    </xf>
    <xf numFmtId="0" fontId="9" fillId="2" borderId="15" xfId="0" applyFont="1" applyFill="1" applyBorder="1" applyAlignment="1" applyProtection="1">
      <alignment horizontal="center" vertical="center" textRotation="90"/>
      <protection hidden="1"/>
    </xf>
    <xf numFmtId="0" fontId="16" fillId="2" borderId="2" xfId="0" applyFont="1" applyFill="1" applyBorder="1" applyAlignment="1" applyProtection="1">
      <alignment horizontal="center" vertical="center" textRotation="90" wrapText="1"/>
      <protection hidden="1"/>
    </xf>
    <xf numFmtId="0" fontId="16" fillId="2" borderId="4" xfId="0" applyFont="1" applyFill="1" applyBorder="1" applyAlignment="1" applyProtection="1">
      <alignment horizontal="center" vertical="center" textRotation="90" wrapText="1"/>
      <protection hidden="1"/>
    </xf>
    <xf numFmtId="0" fontId="16" fillId="2" borderId="5" xfId="0" applyFont="1" applyFill="1" applyBorder="1" applyAlignment="1" applyProtection="1">
      <alignment horizontal="center" vertical="center" textRotation="90" wrapText="1"/>
      <protection hidden="1"/>
    </xf>
    <xf numFmtId="0" fontId="16" fillId="2" borderId="6" xfId="0" applyFont="1" applyFill="1" applyBorder="1" applyAlignment="1" applyProtection="1">
      <alignment horizontal="center" vertical="center" textRotation="90" wrapText="1"/>
      <protection hidden="1"/>
    </xf>
    <xf numFmtId="0" fontId="16" fillId="2" borderId="7" xfId="0" applyFont="1" applyFill="1" applyBorder="1" applyAlignment="1" applyProtection="1">
      <alignment horizontal="center" vertical="center" textRotation="90" wrapText="1"/>
      <protection hidden="1"/>
    </xf>
    <xf numFmtId="0" fontId="16" fillId="2" borderId="9" xfId="0" applyFont="1" applyFill="1" applyBorder="1" applyAlignment="1" applyProtection="1">
      <alignment horizontal="center" vertical="center" textRotation="90" wrapText="1"/>
      <protection hidden="1"/>
    </xf>
    <xf numFmtId="0" fontId="9" fillId="2" borderId="11" xfId="0" applyFont="1" applyFill="1" applyBorder="1" applyAlignment="1" applyProtection="1">
      <alignment horizontal="left" vertical="center" wrapText="1"/>
      <protection hidden="1"/>
    </xf>
    <xf numFmtId="0" fontId="9" fillId="2" borderId="12" xfId="0" applyFont="1" applyFill="1" applyBorder="1" applyAlignment="1" applyProtection="1">
      <alignment horizontal="left" vertical="center" wrapText="1"/>
      <protection hidden="1"/>
    </xf>
    <xf numFmtId="0" fontId="9" fillId="2" borderId="10" xfId="0" applyFont="1" applyFill="1" applyBorder="1" applyAlignment="1" applyProtection="1">
      <alignment horizontal="left" vertical="center" wrapText="1"/>
      <protection hidden="1"/>
    </xf>
    <xf numFmtId="4" fontId="9" fillId="2" borderId="11" xfId="0" applyNumberFormat="1" applyFont="1" applyFill="1" applyBorder="1" applyAlignment="1" applyProtection="1">
      <alignment vertical="center" wrapText="1"/>
      <protection locked="0"/>
    </xf>
    <xf numFmtId="4" fontId="9" fillId="2" borderId="12" xfId="0" applyNumberFormat="1" applyFont="1" applyFill="1" applyBorder="1" applyAlignment="1" applyProtection="1">
      <alignment vertical="center" wrapText="1"/>
      <protection locked="0"/>
    </xf>
    <xf numFmtId="4" fontId="9" fillId="2" borderId="1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hidden="1"/>
    </xf>
    <xf numFmtId="4" fontId="9" fillId="2" borderId="12" xfId="0" applyNumberFormat="1" applyFont="1" applyFill="1" applyBorder="1" applyAlignment="1" applyProtection="1">
      <alignment vertical="center" wrapText="1"/>
      <protection hidden="1"/>
    </xf>
    <xf numFmtId="4" fontId="9" fillId="2" borderId="10" xfId="0" applyNumberFormat="1" applyFont="1" applyFill="1" applyBorder="1" applyAlignment="1" applyProtection="1">
      <alignment vertical="center" wrapText="1"/>
      <protection hidden="1"/>
    </xf>
    <xf numFmtId="4" fontId="9" fillId="2" borderId="1" xfId="0" applyNumberFormat="1" applyFont="1" applyFill="1" applyBorder="1" applyAlignment="1" applyProtection="1">
      <alignment horizontal="right" vertical="center" wrapText="1"/>
      <protection hidden="1"/>
    </xf>
    <xf numFmtId="0" fontId="7" fillId="2" borderId="1" xfId="0" applyFont="1" applyFill="1" applyBorder="1" applyAlignment="1" applyProtection="1">
      <alignment horizontal="left" vertical="center" wrapText="1"/>
      <protection hidden="1"/>
    </xf>
    <xf numFmtId="0" fontId="7" fillId="2" borderId="11"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left" vertical="center" wrapText="1"/>
      <protection hidden="1"/>
    </xf>
    <xf numFmtId="0" fontId="12" fillId="2" borderId="11" xfId="0" applyFont="1" applyFill="1" applyBorder="1" applyAlignment="1" applyProtection="1">
      <alignment horizontal="left" vertical="center" wrapText="1"/>
      <protection hidden="1"/>
    </xf>
    <xf numFmtId="4" fontId="7" fillId="2" borderId="1" xfId="0" applyNumberFormat="1" applyFont="1" applyFill="1" applyBorder="1" applyAlignment="1" applyProtection="1">
      <alignment horizontal="right" vertical="center" wrapText="1"/>
      <protection hidden="1"/>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4" fontId="7" fillId="2" borderId="1" xfId="0" applyNumberFormat="1" applyFont="1" applyFill="1" applyBorder="1" applyAlignment="1" applyProtection="1">
      <alignment horizontal="right" vertical="center" wrapText="1"/>
      <protection locked="0"/>
    </xf>
    <xf numFmtId="0" fontId="11" fillId="2" borderId="1" xfId="0" applyFont="1" applyFill="1" applyBorder="1" applyAlignment="1" applyProtection="1">
      <alignment horizontal="left" vertical="center" wrapText="1"/>
      <protection hidden="1"/>
    </xf>
    <xf numFmtId="0" fontId="11" fillId="2" borderId="11"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center"/>
    </xf>
    <xf numFmtId="0" fontId="6"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0" xfId="0" applyFont="1" applyFill="1" applyAlignment="1" applyProtection="1">
      <alignment horizontal="center"/>
    </xf>
    <xf numFmtId="0" fontId="6" fillId="2" borderId="6" xfId="0" applyFont="1" applyFill="1" applyBorder="1" applyAlignment="1" applyProtection="1">
      <alignment horizontal="center"/>
    </xf>
    <xf numFmtId="0" fontId="9" fillId="2" borderId="11" xfId="0" applyFont="1" applyFill="1" applyBorder="1" applyAlignment="1" applyProtection="1">
      <alignment horizontal="left" vertical="top" wrapText="1"/>
      <protection hidden="1"/>
    </xf>
    <xf numFmtId="0" fontId="11" fillId="2" borderId="12" xfId="0" applyFont="1" applyFill="1" applyBorder="1" applyAlignment="1" applyProtection="1">
      <alignment horizontal="left" vertical="top" wrapText="1"/>
      <protection hidden="1"/>
    </xf>
    <xf numFmtId="0" fontId="11" fillId="2" borderId="10" xfId="0" applyFont="1" applyFill="1" applyBorder="1" applyAlignment="1" applyProtection="1">
      <alignment horizontal="left" vertical="top" wrapText="1"/>
      <protection hidden="1"/>
    </xf>
    <xf numFmtId="0" fontId="9" fillId="2" borderId="2" xfId="0" applyFont="1" applyFill="1" applyBorder="1" applyAlignment="1" applyProtection="1">
      <alignment horizontal="left" vertical="top" wrapText="1"/>
      <protection hidden="1"/>
    </xf>
    <xf numFmtId="0" fontId="11" fillId="2" borderId="3" xfId="0" applyFont="1" applyFill="1" applyBorder="1" applyAlignment="1" applyProtection="1">
      <alignment horizontal="left" vertical="top" wrapText="1"/>
      <protection hidden="1"/>
    </xf>
    <xf numFmtId="0" fontId="11" fillId="2" borderId="4" xfId="0" applyFont="1" applyFill="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hidden="1"/>
    </xf>
    <xf numFmtId="0" fontId="11" fillId="2" borderId="0" xfId="0" applyFont="1" applyFill="1" applyAlignment="1" applyProtection="1">
      <alignment horizontal="left" vertical="top" wrapText="1"/>
      <protection hidden="1"/>
    </xf>
    <xf numFmtId="0" fontId="11" fillId="2" borderId="6" xfId="0" applyFont="1" applyFill="1" applyBorder="1" applyAlignment="1" applyProtection="1">
      <alignment horizontal="left" vertical="top" wrapText="1"/>
      <protection hidden="1"/>
    </xf>
    <xf numFmtId="0" fontId="9" fillId="2" borderId="2" xfId="0" applyFont="1" applyFill="1" applyBorder="1" applyAlignment="1" applyProtection="1">
      <alignment horizontal="center" vertical="center" textRotation="90" wrapText="1"/>
      <protection hidden="1"/>
    </xf>
    <xf numFmtId="0" fontId="9" fillId="2" borderId="5" xfId="0" applyFont="1" applyFill="1" applyBorder="1" applyAlignment="1" applyProtection="1">
      <alignment horizontal="center" vertical="center" textRotation="90" wrapText="1"/>
      <protection hidden="1"/>
    </xf>
    <xf numFmtId="0" fontId="9" fillId="2" borderId="7" xfId="0" applyFont="1" applyFill="1" applyBorder="1" applyAlignment="1" applyProtection="1">
      <alignment horizontal="center" vertical="center" textRotation="90" wrapText="1"/>
      <protection hidden="1"/>
    </xf>
    <xf numFmtId="0" fontId="9" fillId="2" borderId="4" xfId="0" applyFont="1" applyFill="1" applyBorder="1" applyAlignment="1" applyProtection="1">
      <alignment horizontal="center" vertical="center" textRotation="90" wrapText="1"/>
      <protection hidden="1"/>
    </xf>
    <xf numFmtId="0" fontId="9" fillId="2" borderId="6" xfId="0" applyFont="1" applyFill="1" applyBorder="1" applyAlignment="1" applyProtection="1">
      <alignment horizontal="center" vertical="center" textRotation="90" wrapText="1"/>
      <protection hidden="1"/>
    </xf>
    <xf numFmtId="0" fontId="9" fillId="2" borderId="9" xfId="0" applyFont="1" applyFill="1" applyBorder="1" applyAlignment="1" applyProtection="1">
      <alignment horizontal="center" vertical="center" textRotation="90" wrapText="1"/>
      <protection hidden="1"/>
    </xf>
    <xf numFmtId="0" fontId="9" fillId="2" borderId="1" xfId="0" applyFont="1" applyFill="1" applyBorder="1" applyAlignment="1" applyProtection="1">
      <alignment horizontal="left" vertical="center" wrapText="1"/>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left" vertical="center" wrapText="1"/>
      <protection hidden="1"/>
    </xf>
    <xf numFmtId="0" fontId="10" fillId="2" borderId="8" xfId="0" applyFont="1" applyFill="1" applyBorder="1" applyAlignment="1" applyProtection="1">
      <alignment vertical="center" wrapText="1"/>
      <protection hidden="1"/>
    </xf>
    <xf numFmtId="0" fontId="9" fillId="2" borderId="5"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top" wrapText="1"/>
      <protection hidden="1"/>
    </xf>
    <xf numFmtId="0" fontId="7" fillId="2" borderId="8" xfId="0" applyFont="1" applyFill="1" applyBorder="1" applyAlignment="1" applyProtection="1">
      <alignment horizontal="center" vertical="top" wrapText="1"/>
      <protection hidden="1"/>
    </xf>
    <xf numFmtId="0" fontId="7" fillId="2" borderId="9" xfId="0" applyFont="1" applyFill="1" applyBorder="1" applyAlignment="1" applyProtection="1">
      <alignment horizontal="center" vertical="top" wrapText="1"/>
      <protection hidden="1"/>
    </xf>
    <xf numFmtId="0" fontId="7" fillId="2" borderId="7" xfId="0" applyFont="1" applyFill="1" applyBorder="1" applyAlignment="1" applyProtection="1">
      <alignment horizontal="left" vertical="top" wrapText="1"/>
      <protection hidden="1"/>
    </xf>
    <xf numFmtId="0" fontId="7" fillId="2" borderId="8" xfId="0" applyFont="1" applyFill="1" applyBorder="1" applyAlignment="1" applyProtection="1">
      <alignment horizontal="left" vertical="top" wrapText="1"/>
      <protection hidden="1"/>
    </xf>
    <xf numFmtId="0" fontId="7" fillId="2" borderId="9" xfId="0" applyFont="1" applyFill="1" applyBorder="1" applyAlignment="1" applyProtection="1">
      <alignment horizontal="left" vertical="top" wrapText="1"/>
      <protection hidden="1"/>
    </xf>
    <xf numFmtId="0" fontId="9" fillId="2" borderId="0" xfId="0" applyFont="1" applyFill="1" applyAlignment="1" applyProtection="1">
      <alignment vertical="center" wrapText="1"/>
      <protection hidden="1"/>
    </xf>
    <xf numFmtId="0" fontId="11" fillId="2" borderId="2" xfId="0" applyFont="1" applyFill="1" applyBorder="1" applyAlignment="1" applyProtection="1">
      <alignment horizontal="left" vertical="top" wrapText="1"/>
      <protection hidden="1"/>
    </xf>
    <xf numFmtId="0" fontId="6" fillId="2" borderId="0" xfId="0" applyFont="1" applyFill="1" applyAlignment="1" applyProtection="1">
      <alignment horizontal="center" vertical="center"/>
      <protection hidden="1"/>
    </xf>
    <xf numFmtId="0" fontId="7" fillId="2" borderId="1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vertical="top" wrapText="1"/>
      <protection hidden="1"/>
    </xf>
    <xf numFmtId="0" fontId="11" fillId="2" borderId="3" xfId="0" applyFont="1" applyFill="1" applyBorder="1" applyAlignment="1" applyProtection="1">
      <alignment vertical="top" wrapText="1"/>
      <protection hidden="1"/>
    </xf>
    <xf numFmtId="0" fontId="7" fillId="2" borderId="5"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5" xfId="0" applyFont="1" applyFill="1" applyBorder="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7" fillId="2" borderId="6" xfId="0" applyFont="1" applyFill="1" applyBorder="1" applyAlignment="1" applyProtection="1">
      <alignment horizontal="center" vertical="top" wrapText="1"/>
      <protection hidden="1"/>
    </xf>
    <xf numFmtId="0" fontId="10" fillId="2" borderId="0" xfId="0" applyFont="1" applyFill="1" applyAlignment="1" applyProtection="1">
      <alignment vertical="center" wrapText="1"/>
      <protection hidden="1"/>
    </xf>
    <xf numFmtId="0" fontId="8" fillId="2" borderId="3" xfId="0" applyFont="1" applyFill="1" applyBorder="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9" fillId="2" borderId="1"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left" vertical="center"/>
      <protection hidden="1"/>
    </xf>
    <xf numFmtId="0" fontId="11" fillId="2" borderId="12" xfId="0" applyFont="1" applyFill="1" applyBorder="1" applyAlignment="1" applyProtection="1">
      <alignment horizontal="left" vertical="center"/>
      <protection hidden="1"/>
    </xf>
    <xf numFmtId="0" fontId="11" fillId="2" borderId="10" xfId="0" applyFont="1" applyFill="1" applyBorder="1" applyAlignment="1" applyProtection="1">
      <alignment horizontal="left" vertical="center"/>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7" xfId="0" applyFont="1" applyFill="1" applyBorder="1" applyAlignment="1" applyProtection="1">
      <alignment vertical="center" wrapText="1"/>
      <protection hidden="1"/>
    </xf>
    <xf numFmtId="0" fontId="7" fillId="2" borderId="6" xfId="0" applyFont="1" applyFill="1" applyBorder="1" applyAlignment="1" applyProtection="1">
      <alignment horizontal="center" vertical="top" wrapText="1"/>
      <protection locked="0"/>
    </xf>
    <xf numFmtId="0" fontId="9" fillId="2" borderId="5" xfId="0" applyFont="1" applyFill="1" applyBorder="1" applyAlignment="1" applyProtection="1">
      <alignment horizontal="left" vertical="top"/>
      <protection hidden="1"/>
    </xf>
    <xf numFmtId="0" fontId="11" fillId="2" borderId="0" xfId="0" applyFont="1" applyFill="1" applyAlignment="1" applyProtection="1">
      <alignment horizontal="left" vertical="top"/>
      <protection hidden="1"/>
    </xf>
    <xf numFmtId="0" fontId="11" fillId="2" borderId="6" xfId="0" applyFont="1" applyFill="1" applyBorder="1" applyAlignment="1" applyProtection="1">
      <alignment horizontal="left" vertical="top"/>
      <protection hidden="1"/>
    </xf>
    <xf numFmtId="0" fontId="12" fillId="2" borderId="12"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center" vertical="center" textRotation="90"/>
      <protection hidden="1"/>
    </xf>
    <xf numFmtId="0" fontId="2" fillId="2" borderId="14" xfId="0" applyFont="1" applyFill="1" applyBorder="1" applyAlignment="1" applyProtection="1">
      <alignment horizontal="center" vertical="center" textRotation="90"/>
      <protection hidden="1"/>
    </xf>
    <xf numFmtId="0" fontId="2" fillId="2" borderId="15" xfId="0" applyFont="1" applyFill="1" applyBorder="1" applyAlignment="1" applyProtection="1">
      <alignment horizontal="center" vertical="center" textRotation="90"/>
      <protection hidden="1"/>
    </xf>
    <xf numFmtId="0" fontId="2" fillId="2" borderId="2" xfId="0" applyFont="1" applyFill="1" applyBorder="1" applyAlignment="1" applyProtection="1">
      <alignment horizontal="center" vertical="center" textRotation="90" wrapText="1"/>
      <protection hidden="1"/>
    </xf>
    <xf numFmtId="0" fontId="2" fillId="2" borderId="4" xfId="0" applyFont="1" applyFill="1" applyBorder="1" applyAlignment="1" applyProtection="1">
      <alignment horizontal="center" vertical="center" textRotation="90" wrapText="1"/>
      <protection hidden="1"/>
    </xf>
    <xf numFmtId="0" fontId="2" fillId="2" borderId="5" xfId="0" applyFont="1" applyFill="1" applyBorder="1" applyAlignment="1" applyProtection="1">
      <alignment horizontal="center" vertical="center" textRotation="90" wrapText="1"/>
      <protection hidden="1"/>
    </xf>
    <xf numFmtId="0" fontId="2" fillId="2" borderId="6" xfId="0" applyFont="1" applyFill="1" applyBorder="1" applyAlignment="1" applyProtection="1">
      <alignment horizontal="center" vertical="center" textRotation="90" wrapText="1"/>
      <protection hidden="1"/>
    </xf>
    <xf numFmtId="0" fontId="2" fillId="2" borderId="7" xfId="0" applyFont="1" applyFill="1" applyBorder="1" applyAlignment="1" applyProtection="1">
      <alignment horizontal="center" vertical="center" textRotation="90" wrapText="1"/>
      <protection hidden="1"/>
    </xf>
    <xf numFmtId="0" fontId="2" fillId="2" borderId="9" xfId="0" applyFont="1" applyFill="1" applyBorder="1" applyAlignment="1" applyProtection="1">
      <alignment horizontal="center" vertical="center" textRotation="90" wrapText="1"/>
      <protection hidden="1"/>
    </xf>
    <xf numFmtId="4" fontId="4" fillId="2" borderId="11" xfId="0" applyNumberFormat="1" applyFont="1" applyFill="1" applyBorder="1" applyAlignment="1" applyProtection="1">
      <alignment horizontal="right" vertical="center"/>
      <protection hidden="1"/>
    </xf>
    <xf numFmtId="4" fontId="4" fillId="2" borderId="12" xfId="0" applyNumberFormat="1" applyFont="1" applyFill="1" applyBorder="1" applyAlignment="1" applyProtection="1">
      <alignment horizontal="right" vertical="center"/>
      <protection hidden="1"/>
    </xf>
    <xf numFmtId="4" fontId="4" fillId="2" borderId="10" xfId="0" applyNumberFormat="1" applyFont="1" applyFill="1" applyBorder="1" applyAlignment="1" applyProtection="1">
      <alignment horizontal="right" vertical="center"/>
      <protection hidden="1"/>
    </xf>
    <xf numFmtId="0" fontId="3" fillId="2" borderId="11" xfId="0" applyFont="1" applyFill="1" applyBorder="1" applyAlignment="1" applyProtection="1">
      <alignment horizontal="right" vertical="center"/>
      <protection hidden="1"/>
    </xf>
    <xf numFmtId="0" fontId="3" fillId="2" borderId="12" xfId="0" applyFont="1" applyFill="1" applyBorder="1" applyAlignment="1" applyProtection="1">
      <alignment horizontal="right" vertical="center"/>
      <protection hidden="1"/>
    </xf>
    <xf numFmtId="0" fontId="3" fillId="2" borderId="10" xfId="0" applyFont="1" applyFill="1" applyBorder="1" applyAlignment="1" applyProtection="1">
      <alignment horizontal="right" vertical="center"/>
      <protection hidden="1"/>
    </xf>
    <xf numFmtId="4" fontId="2" fillId="2" borderId="1" xfId="0" applyNumberFormat="1" applyFont="1" applyFill="1" applyBorder="1" applyAlignment="1" applyProtection="1">
      <alignment horizontal="right" vertical="center" wrapText="1"/>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4" fontId="3" fillId="2" borderId="11" xfId="0" applyNumberFormat="1" applyFont="1" applyFill="1" applyBorder="1" applyAlignment="1" applyProtection="1">
      <alignment horizontal="center" vertical="center"/>
      <protection hidden="1"/>
    </xf>
    <xf numFmtId="4" fontId="3" fillId="2" borderId="10" xfId="0" applyNumberFormat="1"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4" fontId="4" fillId="2" borderId="1" xfId="0" applyNumberFormat="1" applyFont="1" applyFill="1" applyBorder="1" applyAlignment="1" applyProtection="1">
      <alignment horizontal="right" vertical="center" wrapText="1"/>
      <protection hidden="1"/>
    </xf>
    <xf numFmtId="0" fontId="3" fillId="4" borderId="1"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4" fontId="3" fillId="2" borderId="12" xfId="0" applyNumberFormat="1"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locked="0" hidden="1"/>
    </xf>
    <xf numFmtId="0" fontId="2" fillId="2" borderId="13" xfId="0" applyFont="1" applyFill="1" applyBorder="1" applyAlignment="1" applyProtection="1">
      <alignment horizontal="center" vertical="center" textRotation="90" wrapText="1"/>
      <protection hidden="1"/>
    </xf>
    <xf numFmtId="0" fontId="2" fillId="2" borderId="14" xfId="0" applyFont="1" applyFill="1" applyBorder="1" applyAlignment="1" applyProtection="1">
      <alignment horizontal="center" vertical="center" textRotation="90" wrapText="1"/>
      <protection hidden="1"/>
    </xf>
    <xf numFmtId="0" fontId="2" fillId="2" borderId="15" xfId="0" applyFont="1" applyFill="1" applyBorder="1" applyAlignment="1" applyProtection="1">
      <alignment horizontal="center" vertical="center" textRotation="90" wrapText="1"/>
      <protection hidden="1"/>
    </xf>
    <xf numFmtId="0" fontId="4" fillId="2" borderId="11" xfId="0" applyFont="1" applyFill="1" applyBorder="1" applyAlignment="1" applyProtection="1">
      <alignment horizontal="center" vertical="center" wrapText="1"/>
      <protection locked="0" hidden="1"/>
    </xf>
    <xf numFmtId="0" fontId="4" fillId="2" borderId="10" xfId="0" applyFont="1" applyFill="1" applyBorder="1" applyAlignment="1" applyProtection="1">
      <alignment horizontal="center" vertical="center" wrapText="1"/>
      <protection locked="0" hidden="1"/>
    </xf>
    <xf numFmtId="0" fontId="17" fillId="2" borderId="13" xfId="0" applyFont="1" applyFill="1" applyBorder="1" applyAlignment="1" applyProtection="1">
      <alignment horizontal="center" vertical="center" textRotation="90" wrapText="1"/>
      <protection hidden="1"/>
    </xf>
    <xf numFmtId="0" fontId="17" fillId="2" borderId="14" xfId="0" applyFont="1" applyFill="1" applyBorder="1" applyAlignment="1" applyProtection="1">
      <alignment horizontal="center" vertical="center" textRotation="90" wrapText="1"/>
      <protection hidden="1"/>
    </xf>
    <xf numFmtId="0" fontId="17" fillId="2" borderId="15" xfId="0" applyFont="1" applyFill="1" applyBorder="1" applyAlignment="1" applyProtection="1">
      <alignment horizontal="center" vertical="center" textRotation="90" wrapText="1"/>
      <protection hidden="1"/>
    </xf>
    <xf numFmtId="0" fontId="3" fillId="2" borderId="11" xfId="0" applyFont="1" applyFill="1" applyBorder="1" applyAlignment="1" applyProtection="1">
      <alignment horizontal="center" vertical="center" wrapText="1"/>
      <protection locked="0" hidden="1"/>
    </xf>
    <xf numFmtId="0" fontId="3" fillId="2" borderId="12" xfId="0" applyFont="1" applyFill="1" applyBorder="1" applyAlignment="1" applyProtection="1">
      <alignment horizontal="center" vertical="center" wrapText="1"/>
      <protection locked="0" hidden="1"/>
    </xf>
    <xf numFmtId="0" fontId="3" fillId="2" borderId="10" xfId="0" applyFont="1" applyFill="1" applyBorder="1" applyAlignment="1" applyProtection="1">
      <alignment horizontal="center" vertical="center" wrapText="1"/>
      <protection locked="0" hidden="1"/>
    </xf>
    <xf numFmtId="0" fontId="0" fillId="2" borderId="11" xfId="0" applyFill="1" applyBorder="1" applyAlignment="1" applyProtection="1">
      <alignment horizontal="center"/>
      <protection locked="0" hidden="1"/>
    </xf>
    <xf numFmtId="0" fontId="0" fillId="2" borderId="12" xfId="0" applyFill="1" applyBorder="1" applyAlignment="1" applyProtection="1">
      <alignment horizontal="center"/>
      <protection locked="0" hidden="1"/>
    </xf>
    <xf numFmtId="0" fontId="0" fillId="2" borderId="10" xfId="0" applyFill="1" applyBorder="1" applyAlignment="1" applyProtection="1">
      <alignment horizontal="center"/>
      <protection locked="0" hidden="1"/>
    </xf>
    <xf numFmtId="0" fontId="5" fillId="2" borderId="12"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4" fillId="2" borderId="0" xfId="0" applyFont="1" applyFill="1" applyAlignment="1" applyProtection="1">
      <alignment horizontal="left" vertical="center"/>
      <protection hidden="1"/>
    </xf>
    <xf numFmtId="0" fontId="2" fillId="2" borderId="3" xfId="0" applyFont="1" applyFill="1" applyBorder="1" applyAlignment="1" applyProtection="1">
      <alignment horizontal="left" wrapText="1"/>
      <protection hidden="1"/>
    </xf>
    <xf numFmtId="0" fontId="2" fillId="2" borderId="4" xfId="0" applyFont="1" applyFill="1" applyBorder="1" applyAlignment="1" applyProtection="1">
      <alignment horizontal="left" wrapText="1"/>
      <protection hidden="1"/>
    </xf>
    <xf numFmtId="0" fontId="2" fillId="2" borderId="0" xfId="0" applyFont="1" applyFill="1" applyBorder="1" applyAlignment="1" applyProtection="1">
      <alignment horizontal="left" wrapText="1"/>
      <protection hidden="1"/>
    </xf>
    <xf numFmtId="0" fontId="2" fillId="2" borderId="6" xfId="0" applyFont="1" applyFill="1" applyBorder="1" applyAlignment="1" applyProtection="1">
      <alignment horizontal="left" wrapText="1"/>
      <protection hidden="1"/>
    </xf>
    <xf numFmtId="0" fontId="2" fillId="2" borderId="8" xfId="0" applyFont="1" applyFill="1" applyBorder="1" applyAlignment="1" applyProtection="1">
      <alignment horizontal="left" wrapText="1"/>
      <protection hidden="1"/>
    </xf>
    <xf numFmtId="0" fontId="2" fillId="2" borderId="9" xfId="0" applyFont="1" applyFill="1" applyBorder="1" applyAlignment="1" applyProtection="1">
      <alignment horizontal="left" wrapText="1"/>
      <protection hidden="1"/>
    </xf>
    <xf numFmtId="0" fontId="5" fillId="2" borderId="0" xfId="0" applyFont="1" applyFill="1" applyAlignment="1" applyProtection="1">
      <alignment horizontal="center"/>
      <protection hidden="1"/>
    </xf>
  </cellXfs>
  <cellStyles count="1">
    <cellStyle name="Normal" xfId="0" builtinId="0"/>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17318</xdr:colOff>
      <xdr:row>12</xdr:row>
      <xdr:rowOff>29441</xdr:rowOff>
    </xdr:from>
    <xdr:to>
      <xdr:col>1</xdr:col>
      <xdr:colOff>150668</xdr:colOff>
      <xdr:row>12</xdr:row>
      <xdr:rowOff>162791</xdr:rowOff>
    </xdr:to>
    <xdr:sp macro="" textlink="">
      <xdr:nvSpPr>
        <xdr:cNvPr id="1029" name="Rectángulo 64">
          <a:extLst>
            <a:ext uri="{FF2B5EF4-FFF2-40B4-BE49-F238E27FC236}">
              <a16:creationId xmlns:a16="http://schemas.microsoft.com/office/drawing/2014/main" id="{00000000-0008-0000-0100-000005040000}"/>
            </a:ext>
          </a:extLst>
        </xdr:cNvPr>
        <xdr:cNvSpPr>
          <a:spLocks noChangeArrowheads="1"/>
        </xdr:cNvSpPr>
      </xdr:nvSpPr>
      <xdr:spPr bwMode="auto">
        <a:xfrm>
          <a:off x="17318" y="2029691"/>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5</a:t>
          </a:r>
        </a:p>
      </xdr:txBody>
    </xdr:sp>
    <xdr:clientData/>
  </xdr:twoCellAnchor>
  <xdr:twoCellAnchor>
    <xdr:from>
      <xdr:col>15</xdr:col>
      <xdr:colOff>33705</xdr:colOff>
      <xdr:row>6</xdr:row>
      <xdr:rowOff>29240</xdr:rowOff>
    </xdr:from>
    <xdr:to>
      <xdr:col>15</xdr:col>
      <xdr:colOff>173183</xdr:colOff>
      <xdr:row>6</xdr:row>
      <xdr:rowOff>155863</xdr:rowOff>
    </xdr:to>
    <xdr:sp macro="" textlink="">
      <xdr:nvSpPr>
        <xdr:cNvPr id="1042" name="Rectángulo 59">
          <a:extLst>
            <a:ext uri="{FF2B5EF4-FFF2-40B4-BE49-F238E27FC236}">
              <a16:creationId xmlns:a16="http://schemas.microsoft.com/office/drawing/2014/main" id="{00000000-0008-0000-0100-000012040000}"/>
            </a:ext>
          </a:extLst>
        </xdr:cNvPr>
        <xdr:cNvSpPr>
          <a:spLocks noChangeArrowheads="1"/>
        </xdr:cNvSpPr>
      </xdr:nvSpPr>
      <xdr:spPr bwMode="auto">
        <a:xfrm>
          <a:off x="2709364" y="1154922"/>
          <a:ext cx="139478" cy="12662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3</a:t>
          </a:r>
        </a:p>
      </xdr:txBody>
    </xdr:sp>
    <xdr:clientData/>
  </xdr:twoCellAnchor>
  <xdr:twoCellAnchor>
    <xdr:from>
      <xdr:col>1</xdr:col>
      <xdr:colOff>40632</xdr:colOff>
      <xdr:row>6</xdr:row>
      <xdr:rowOff>32105</xdr:rowOff>
    </xdr:from>
    <xdr:to>
      <xdr:col>2</xdr:col>
      <xdr:colOff>9459</xdr:colOff>
      <xdr:row>6</xdr:row>
      <xdr:rowOff>165455</xdr:rowOff>
    </xdr:to>
    <xdr:sp macro="" textlink="">
      <xdr:nvSpPr>
        <xdr:cNvPr id="1049" name="Rectángulo 61">
          <a:extLst>
            <a:ext uri="{FF2B5EF4-FFF2-40B4-BE49-F238E27FC236}">
              <a16:creationId xmlns:a16="http://schemas.microsoft.com/office/drawing/2014/main" id="{00000000-0008-0000-0100-000019040000}"/>
            </a:ext>
          </a:extLst>
        </xdr:cNvPr>
        <xdr:cNvSpPr>
          <a:spLocks noChangeArrowheads="1"/>
        </xdr:cNvSpPr>
      </xdr:nvSpPr>
      <xdr:spPr bwMode="auto">
        <a:xfrm>
          <a:off x="161859" y="1097173"/>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1</a:t>
          </a:r>
          <a:endParaRPr lang="es-CU" sz="1100" b="1" i="0" u="none" strike="noStrike" baseline="0">
            <a:solidFill>
              <a:srgbClr val="000000"/>
            </a:solidFill>
            <a:latin typeface="Calibri"/>
            <a:cs typeface="Calibri"/>
          </a:endParaRPr>
        </a:p>
      </xdr:txBody>
    </xdr:sp>
    <xdr:clientData/>
  </xdr:twoCellAnchor>
  <xdr:twoCellAnchor>
    <xdr:from>
      <xdr:col>6</xdr:col>
      <xdr:colOff>54620</xdr:colOff>
      <xdr:row>6</xdr:row>
      <xdr:rowOff>19916</xdr:rowOff>
    </xdr:from>
    <xdr:to>
      <xdr:col>6</xdr:col>
      <xdr:colOff>193831</xdr:colOff>
      <xdr:row>6</xdr:row>
      <xdr:rowOff>159860</xdr:rowOff>
    </xdr:to>
    <xdr:sp macro="" textlink="">
      <xdr:nvSpPr>
        <xdr:cNvPr id="1047" name="Rectángulo 62">
          <a:extLst>
            <a:ext uri="{FF2B5EF4-FFF2-40B4-BE49-F238E27FC236}">
              <a16:creationId xmlns:a16="http://schemas.microsoft.com/office/drawing/2014/main" id="{00000000-0008-0000-0100-000017040000}"/>
            </a:ext>
          </a:extLst>
        </xdr:cNvPr>
        <xdr:cNvSpPr>
          <a:spLocks noChangeArrowheads="1"/>
        </xdr:cNvSpPr>
      </xdr:nvSpPr>
      <xdr:spPr bwMode="auto">
        <a:xfrm>
          <a:off x="1067734" y="1145598"/>
          <a:ext cx="139211" cy="13994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2</a:t>
          </a:r>
          <a:endParaRPr lang="es-CU" sz="1100" b="1" i="0" u="none" strike="noStrike" baseline="0">
            <a:solidFill>
              <a:srgbClr val="000000"/>
            </a:solidFill>
            <a:latin typeface="Calibri"/>
            <a:cs typeface="Calibri"/>
          </a:endParaRPr>
        </a:p>
      </xdr:txBody>
    </xdr:sp>
    <xdr:clientData/>
  </xdr:twoCellAnchor>
  <xdr:twoCellAnchor>
    <xdr:from>
      <xdr:col>1</xdr:col>
      <xdr:colOff>17319</xdr:colOff>
      <xdr:row>13</xdr:row>
      <xdr:rowOff>26843</xdr:rowOff>
    </xdr:from>
    <xdr:to>
      <xdr:col>1</xdr:col>
      <xdr:colOff>150669</xdr:colOff>
      <xdr:row>13</xdr:row>
      <xdr:rowOff>160193</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17319" y="2226252"/>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6</a:t>
          </a:r>
        </a:p>
      </xdr:txBody>
    </xdr:sp>
    <xdr:clientData/>
  </xdr:twoCellAnchor>
  <xdr:twoCellAnchor>
    <xdr:from>
      <xdr:col>31</xdr:col>
      <xdr:colOff>55417</xdr:colOff>
      <xdr:row>22</xdr:row>
      <xdr:rowOff>43296</xdr:rowOff>
    </xdr:from>
    <xdr:to>
      <xdr:col>31</xdr:col>
      <xdr:colOff>216477</xdr:colOff>
      <xdr:row>22</xdr:row>
      <xdr:rowOff>190500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7121235" y="3801341"/>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8</a:t>
          </a:r>
        </a:p>
      </xdr:txBody>
    </xdr:sp>
    <xdr:clientData/>
  </xdr:twoCellAnchor>
  <xdr:twoCellAnchor>
    <xdr:from>
      <xdr:col>30</xdr:col>
      <xdr:colOff>60727</xdr:colOff>
      <xdr:row>6</xdr:row>
      <xdr:rowOff>22981</xdr:rowOff>
    </xdr:from>
    <xdr:to>
      <xdr:col>30</xdr:col>
      <xdr:colOff>213127</xdr:colOff>
      <xdr:row>6</xdr:row>
      <xdr:rowOff>165856</xdr:rowOff>
    </xdr:to>
    <xdr:sp macro="" textlink="">
      <xdr:nvSpPr>
        <xdr:cNvPr id="29" name="Rectangle 6">
          <a:extLst>
            <a:ext uri="{FF2B5EF4-FFF2-40B4-BE49-F238E27FC236}">
              <a16:creationId xmlns:a16="http://schemas.microsoft.com/office/drawing/2014/main" id="{00000000-0008-0000-0100-00001D000000}"/>
            </a:ext>
          </a:extLst>
        </xdr:cNvPr>
        <xdr:cNvSpPr>
          <a:spLocks noChangeArrowheads="1"/>
        </xdr:cNvSpPr>
      </xdr:nvSpPr>
      <xdr:spPr bwMode="auto">
        <a:xfrm>
          <a:off x="6795462" y="1042716"/>
          <a:ext cx="15240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4</a:t>
          </a:r>
          <a:endParaRPr lang="es-CU" sz="1100" b="0" i="0" u="none" strike="noStrike" baseline="0">
            <a:solidFill>
              <a:srgbClr val="000000"/>
            </a:solidFill>
            <a:latin typeface="Calibri"/>
            <a:cs typeface="Calibri"/>
          </a:endParaRPr>
        </a:p>
        <a:p>
          <a:pPr algn="ctr" rtl="0">
            <a:defRPr sz="1000"/>
          </a:pPr>
          <a:r>
            <a:rPr lang="es-CU" sz="1100" b="0" i="0" u="none" strike="noStrike" baseline="0">
              <a:solidFill>
                <a:srgbClr val="000000"/>
              </a:solidFill>
              <a:latin typeface="Calibri"/>
              <a:cs typeface="Calibri"/>
            </a:rPr>
            <a:t> </a:t>
          </a:r>
        </a:p>
        <a:p>
          <a:pPr algn="ctr" rtl="0">
            <a:defRPr sz="1000"/>
          </a:pPr>
          <a:r>
            <a:rPr lang="es-CU" sz="1100" b="0" i="0" u="none" strike="noStrike" baseline="0">
              <a:solidFill>
                <a:srgbClr val="000000"/>
              </a:solidFill>
              <a:latin typeface="Calibri"/>
              <a:cs typeface="Calibri"/>
            </a:rPr>
            <a:t> </a:t>
          </a:r>
        </a:p>
      </xdr:txBody>
    </xdr:sp>
    <xdr:clientData/>
  </xdr:twoCellAnchor>
  <xdr:twoCellAnchor>
    <xdr:from>
      <xdr:col>27</xdr:col>
      <xdr:colOff>86591</xdr:colOff>
      <xdr:row>20</xdr:row>
      <xdr:rowOff>34636</xdr:rowOff>
    </xdr:from>
    <xdr:to>
      <xdr:col>29</xdr:col>
      <xdr:colOff>13855</xdr:colOff>
      <xdr:row>20</xdr:row>
      <xdr:rowOff>181840</xdr:rowOff>
    </xdr:to>
    <xdr:sp macro="" textlink="">
      <xdr:nvSpPr>
        <xdr:cNvPr id="26" name="Rectangle 3">
          <a:extLst>
            <a:ext uri="{FF2B5EF4-FFF2-40B4-BE49-F238E27FC236}">
              <a16:creationId xmlns:a16="http://schemas.microsoft.com/office/drawing/2014/main" id="{00000000-0008-0000-0100-00001A000000}"/>
            </a:ext>
          </a:extLst>
        </xdr:cNvPr>
        <xdr:cNvSpPr>
          <a:spLocks noChangeArrowheads="1"/>
        </xdr:cNvSpPr>
      </xdr:nvSpPr>
      <xdr:spPr bwMode="auto">
        <a:xfrm>
          <a:off x="6104659" y="3480954"/>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7</a:t>
          </a:r>
          <a:endParaRPr lang="es-CU" sz="1100" b="0" i="0" u="none" strike="noStrike" baseline="0">
            <a:solidFill>
              <a:srgbClr val="000000"/>
            </a:solidFill>
            <a:latin typeface="Calibri"/>
            <a:cs typeface="Calibri"/>
          </a:endParaRPr>
        </a:p>
      </xdr:txBody>
    </xdr:sp>
    <xdr:clientData/>
  </xdr:twoCellAnchor>
  <xdr:twoCellAnchor editAs="oneCell">
    <xdr:from>
      <xdr:col>1</xdr:col>
      <xdr:colOff>20124</xdr:colOff>
      <xdr:row>1</xdr:row>
      <xdr:rowOff>20123</xdr:rowOff>
    </xdr:from>
    <xdr:to>
      <xdr:col>4</xdr:col>
      <xdr:colOff>93909</xdr:colOff>
      <xdr:row>4</xdr:row>
      <xdr:rowOff>185095</xdr:rowOff>
    </xdr:to>
    <xdr:pic>
      <xdr:nvPicPr>
        <xdr:cNvPr id="4" name="Imagen 3">
          <a:extLst>
            <a:ext uri="{FF2B5EF4-FFF2-40B4-BE49-F238E27FC236}">
              <a16:creationId xmlns:a16="http://schemas.microsoft.com/office/drawing/2014/main" id="{EC374627-C4E9-4F5D-A1EE-5386C5FD1019}"/>
            </a:ext>
          </a:extLst>
        </xdr:cNvPr>
        <xdr:cNvPicPr>
          <a:picLocks noChangeAspect="1"/>
        </xdr:cNvPicPr>
      </xdr:nvPicPr>
      <xdr:blipFill>
        <a:blip xmlns:r="http://schemas.openxmlformats.org/officeDocument/2006/relationships" r:embed="rId1"/>
        <a:stretch>
          <a:fillRect/>
        </a:stretch>
      </xdr:blipFill>
      <xdr:spPr>
        <a:xfrm>
          <a:off x="67078" y="107324"/>
          <a:ext cx="1173856" cy="728422"/>
        </a:xfrm>
        <a:prstGeom prst="rect">
          <a:avLst/>
        </a:prstGeom>
      </xdr:spPr>
    </xdr:pic>
    <xdr:clientData/>
  </xdr:twoCellAnchor>
  <xdr:twoCellAnchor>
    <xdr:from>
      <xdr:col>31</xdr:col>
      <xdr:colOff>55417</xdr:colOff>
      <xdr:row>46</xdr:row>
      <xdr:rowOff>25978</xdr:rowOff>
    </xdr:from>
    <xdr:to>
      <xdr:col>31</xdr:col>
      <xdr:colOff>216477</xdr:colOff>
      <xdr:row>46</xdr:row>
      <xdr:rowOff>173182</xdr:rowOff>
    </xdr:to>
    <xdr:sp macro="" textlink="">
      <xdr:nvSpPr>
        <xdr:cNvPr id="27" name="Rectangle 3">
          <a:extLst>
            <a:ext uri="{FF2B5EF4-FFF2-40B4-BE49-F238E27FC236}">
              <a16:creationId xmlns:a16="http://schemas.microsoft.com/office/drawing/2014/main" id="{00000000-0008-0000-0100-00001B000000}"/>
            </a:ext>
          </a:extLst>
        </xdr:cNvPr>
        <xdr:cNvSpPr>
          <a:spLocks noChangeArrowheads="1"/>
        </xdr:cNvSpPr>
      </xdr:nvSpPr>
      <xdr:spPr bwMode="auto">
        <a:xfrm>
          <a:off x="7121235" y="8390660"/>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47625</xdr:colOff>
      <xdr:row>10</xdr:row>
      <xdr:rowOff>28575</xdr:rowOff>
    </xdr:from>
    <xdr:to>
      <xdr:col>19</xdr:col>
      <xdr:colOff>230505</xdr:colOff>
      <xdr:row>10</xdr:row>
      <xdr:rowOff>173355</xdr:rowOff>
    </xdr:to>
    <xdr:sp macro="" textlink="">
      <xdr:nvSpPr>
        <xdr:cNvPr id="5" name="Rectángulo 4">
          <a:extLst>
            <a:ext uri="{FF2B5EF4-FFF2-40B4-BE49-F238E27FC236}">
              <a16:creationId xmlns:a16="http://schemas.microsoft.com/office/drawing/2014/main" id="{00000000-0008-0000-0200-000005000000}"/>
            </a:ext>
          </a:extLst>
        </xdr:cNvPr>
        <xdr:cNvSpPr>
          <a:spLocks noChangeArrowheads="1"/>
        </xdr:cNvSpPr>
      </xdr:nvSpPr>
      <xdr:spPr bwMode="auto">
        <a:xfrm flipV="1">
          <a:off x="6105525" y="206692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12</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85725</xdr:colOff>
      <xdr:row>2</xdr:row>
      <xdr:rowOff>19050</xdr:rowOff>
    </xdr:from>
    <xdr:to>
      <xdr:col>10</xdr:col>
      <xdr:colOff>268605</xdr:colOff>
      <xdr:row>2</xdr:row>
      <xdr:rowOff>163830</xdr:rowOff>
    </xdr:to>
    <xdr:sp macro="" textlink="">
      <xdr:nvSpPr>
        <xdr:cNvPr id="3" name="Rectángulo 2">
          <a:extLst>
            <a:ext uri="{FF2B5EF4-FFF2-40B4-BE49-F238E27FC236}">
              <a16:creationId xmlns:a16="http://schemas.microsoft.com/office/drawing/2014/main" id="{290EA865-C751-454E-AEEA-ED35A12037E5}"/>
            </a:ext>
          </a:extLst>
        </xdr:cNvPr>
        <xdr:cNvSpPr>
          <a:spLocks noChangeArrowheads="1"/>
        </xdr:cNvSpPr>
      </xdr:nvSpPr>
      <xdr:spPr bwMode="auto">
        <a:xfrm flipV="1">
          <a:off x="3505200" y="40005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10</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19</xdr:col>
      <xdr:colOff>19050</xdr:colOff>
      <xdr:row>2</xdr:row>
      <xdr:rowOff>28575</xdr:rowOff>
    </xdr:from>
    <xdr:to>
      <xdr:col>19</xdr:col>
      <xdr:colOff>201930</xdr:colOff>
      <xdr:row>2</xdr:row>
      <xdr:rowOff>173355</xdr:rowOff>
    </xdr:to>
    <xdr:sp macro="" textlink="">
      <xdr:nvSpPr>
        <xdr:cNvPr id="4" name="Rectángulo 3">
          <a:extLst>
            <a:ext uri="{FF2B5EF4-FFF2-40B4-BE49-F238E27FC236}">
              <a16:creationId xmlns:a16="http://schemas.microsoft.com/office/drawing/2014/main" id="{85FB9015-6864-41A9-BE67-4EDB2424E630}"/>
            </a:ext>
          </a:extLst>
        </xdr:cNvPr>
        <xdr:cNvSpPr>
          <a:spLocks noChangeArrowheads="1"/>
        </xdr:cNvSpPr>
      </xdr:nvSpPr>
      <xdr:spPr bwMode="auto">
        <a:xfrm flipV="1">
          <a:off x="5962650" y="40957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11</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9525</xdr:colOff>
      <xdr:row>36</xdr:row>
      <xdr:rowOff>38100</xdr:rowOff>
    </xdr:from>
    <xdr:to>
      <xdr:col>2</xdr:col>
      <xdr:colOff>192405</xdr:colOff>
      <xdr:row>37</xdr:row>
      <xdr:rowOff>97155</xdr:rowOff>
    </xdr:to>
    <xdr:sp macro="" textlink="">
      <xdr:nvSpPr>
        <xdr:cNvPr id="2" name="Rectángulo 1">
          <a:extLst>
            <a:ext uri="{FF2B5EF4-FFF2-40B4-BE49-F238E27FC236}">
              <a16:creationId xmlns:a16="http://schemas.microsoft.com/office/drawing/2014/main" id="{24498291-56ED-4BB3-B568-E9ECD1EE7D7B}"/>
            </a:ext>
          </a:extLst>
        </xdr:cNvPr>
        <xdr:cNvSpPr>
          <a:spLocks noChangeArrowheads="1"/>
        </xdr:cNvSpPr>
      </xdr:nvSpPr>
      <xdr:spPr bwMode="auto">
        <a:xfrm flipV="1">
          <a:off x="523875" y="715327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13</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66675</xdr:colOff>
      <xdr:row>45</xdr:row>
      <xdr:rowOff>28575</xdr:rowOff>
    </xdr:from>
    <xdr:to>
      <xdr:col>6</xdr:col>
      <xdr:colOff>249555</xdr:colOff>
      <xdr:row>45</xdr:row>
      <xdr:rowOff>173355</xdr:rowOff>
    </xdr:to>
    <xdr:sp macro="" textlink="">
      <xdr:nvSpPr>
        <xdr:cNvPr id="6" name="Rectángulo 5">
          <a:extLst>
            <a:ext uri="{FF2B5EF4-FFF2-40B4-BE49-F238E27FC236}">
              <a16:creationId xmlns:a16="http://schemas.microsoft.com/office/drawing/2014/main" id="{5758D821-9ED5-4B47-92AD-0212CE795770}"/>
            </a:ext>
          </a:extLst>
        </xdr:cNvPr>
        <xdr:cNvSpPr>
          <a:spLocks noChangeArrowheads="1"/>
        </xdr:cNvSpPr>
      </xdr:nvSpPr>
      <xdr:spPr bwMode="auto">
        <a:xfrm flipV="1">
          <a:off x="1847850" y="864870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14</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47</xdr:row>
      <xdr:rowOff>0</xdr:rowOff>
    </xdr:from>
    <xdr:to>
      <xdr:col>1</xdr:col>
      <xdr:colOff>182880</xdr:colOff>
      <xdr:row>47</xdr:row>
      <xdr:rowOff>144780</xdr:rowOff>
    </xdr:to>
    <xdr:sp macro="" textlink="">
      <xdr:nvSpPr>
        <xdr:cNvPr id="7" name="Rectángulo 6">
          <a:extLst>
            <a:ext uri="{FF2B5EF4-FFF2-40B4-BE49-F238E27FC236}">
              <a16:creationId xmlns:a16="http://schemas.microsoft.com/office/drawing/2014/main" id="{67D591FA-2EEA-49A8-850A-B848DDA87C38}"/>
            </a:ext>
          </a:extLst>
        </xdr:cNvPr>
        <xdr:cNvSpPr>
          <a:spLocks noChangeArrowheads="1"/>
        </xdr:cNvSpPr>
      </xdr:nvSpPr>
      <xdr:spPr bwMode="auto">
        <a:xfrm flipV="1">
          <a:off x="161925" y="916305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15</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2"/>
  <sheetViews>
    <sheetView tabSelected="1" zoomScale="142" zoomScaleNormal="142" zoomScaleSheetLayoutView="100" workbookViewId="0">
      <selection activeCell="AB37" sqref="AB37:AF37"/>
    </sheetView>
  </sheetViews>
  <sheetFormatPr baseColWidth="10" defaultRowHeight="15" x14ac:dyDescent="0.25"/>
  <cols>
    <col min="1" max="1" width="0.7109375" style="9" customWidth="1"/>
    <col min="2" max="2" width="3.140625" style="9" customWidth="1"/>
    <col min="3" max="3" width="10.28515625" style="9" customWidth="1"/>
    <col min="4" max="4" width="3.140625" style="9" customWidth="1"/>
    <col min="5" max="5" width="1.85546875" style="9" customWidth="1"/>
    <col min="6" max="6" width="1.5703125" style="9" customWidth="1"/>
    <col min="7" max="7" width="5.5703125" style="9" customWidth="1"/>
    <col min="8" max="8" width="0.85546875" style="9" customWidth="1"/>
    <col min="9" max="9" width="6.85546875" style="9" customWidth="1"/>
    <col min="10" max="10" width="1.5703125" style="9" customWidth="1"/>
    <col min="11" max="11" width="4.140625" style="9" customWidth="1"/>
    <col min="12" max="12" width="1" style="9" customWidth="1"/>
    <col min="13" max="13" width="6.85546875" style="9" customWidth="1"/>
    <col min="14" max="15" width="0.7109375" style="9" customWidth="1"/>
    <col min="16" max="16" width="2.5703125" style="9" customWidth="1"/>
    <col min="17" max="24" width="3.7109375" style="9" customWidth="1"/>
    <col min="25" max="25" width="4.7109375" style="9" customWidth="1"/>
    <col min="26" max="26" width="4.42578125" style="9" customWidth="1"/>
    <col min="27" max="27" width="5.7109375" style="9" customWidth="1"/>
    <col min="28" max="28" width="2.7109375" style="9" customWidth="1"/>
    <col min="29" max="30" width="0.7109375" style="9" customWidth="1"/>
    <col min="31" max="31" width="11.42578125" style="9" customWidth="1"/>
    <col min="32" max="32" width="3.85546875" style="9" customWidth="1"/>
    <col min="33" max="33" width="4.42578125" style="9" customWidth="1"/>
    <col min="34" max="34" width="0.85546875" style="9" customWidth="1"/>
    <col min="35" max="35" width="11.42578125" style="9" customWidth="1"/>
    <col min="36" max="16384" width="11.42578125" style="9"/>
  </cols>
  <sheetData>
    <row r="1" spans="1:37" ht="6.75" customHeigh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152"/>
      <c r="AF1" s="152"/>
      <c r="AG1" s="152"/>
      <c r="AH1" s="8"/>
    </row>
    <row r="2" spans="1:37" ht="15" customHeight="1" x14ac:dyDescent="0.25">
      <c r="A2" s="8"/>
      <c r="B2" s="117"/>
      <c r="C2" s="118"/>
      <c r="D2" s="118"/>
      <c r="E2" s="119"/>
      <c r="F2" s="10"/>
      <c r="G2" s="165" t="s">
        <v>0</v>
      </c>
      <c r="H2" s="165"/>
      <c r="I2" s="165"/>
      <c r="J2" s="165"/>
      <c r="K2" s="165"/>
      <c r="L2" s="165"/>
      <c r="M2" s="165"/>
      <c r="N2" s="165"/>
      <c r="O2" s="165"/>
      <c r="P2" s="165"/>
      <c r="Q2" s="165"/>
      <c r="R2" s="165"/>
      <c r="S2" s="165"/>
      <c r="T2" s="165"/>
      <c r="U2" s="165"/>
      <c r="V2" s="165"/>
      <c r="W2" s="165"/>
      <c r="X2" s="165"/>
      <c r="Y2" s="165"/>
      <c r="Z2" s="165"/>
      <c r="AA2" s="165"/>
      <c r="AB2" s="165"/>
      <c r="AC2" s="165"/>
      <c r="AD2" s="165"/>
      <c r="AE2" s="167"/>
      <c r="AF2" s="167"/>
      <c r="AG2" s="168"/>
      <c r="AH2" s="8"/>
    </row>
    <row r="3" spans="1:37" ht="15" customHeight="1" x14ac:dyDescent="0.25">
      <c r="A3" s="8"/>
      <c r="B3" s="120"/>
      <c r="C3" s="121"/>
      <c r="D3" s="121"/>
      <c r="E3" s="122"/>
      <c r="F3" s="11"/>
      <c r="G3" s="166" t="s">
        <v>1</v>
      </c>
      <c r="H3" s="166"/>
      <c r="I3" s="166"/>
      <c r="J3" s="166"/>
      <c r="K3" s="166"/>
      <c r="L3" s="166"/>
      <c r="M3" s="166"/>
      <c r="N3" s="166"/>
      <c r="O3" s="166"/>
      <c r="P3" s="166"/>
      <c r="Q3" s="166"/>
      <c r="R3" s="166"/>
      <c r="S3" s="166"/>
      <c r="T3" s="166"/>
      <c r="U3" s="166"/>
      <c r="V3" s="166"/>
      <c r="W3" s="166"/>
      <c r="X3" s="166"/>
      <c r="Y3" s="166"/>
      <c r="Z3" s="166"/>
      <c r="AA3" s="166"/>
      <c r="AB3" s="166"/>
      <c r="AC3" s="166"/>
      <c r="AD3" s="166"/>
      <c r="AE3" s="12"/>
      <c r="AF3" s="80"/>
      <c r="AG3" s="13"/>
      <c r="AH3" s="8"/>
    </row>
    <row r="4" spans="1:37" ht="15" customHeight="1" x14ac:dyDescent="0.25">
      <c r="A4" s="8"/>
      <c r="B4" s="120"/>
      <c r="C4" s="121"/>
      <c r="D4" s="121"/>
      <c r="E4" s="122"/>
      <c r="F4" s="11"/>
      <c r="G4" s="166" t="s">
        <v>2</v>
      </c>
      <c r="H4" s="166"/>
      <c r="I4" s="166"/>
      <c r="J4" s="166"/>
      <c r="K4" s="166"/>
      <c r="L4" s="166"/>
      <c r="M4" s="166"/>
      <c r="N4" s="166"/>
      <c r="O4" s="166"/>
      <c r="P4" s="166"/>
      <c r="Q4" s="166"/>
      <c r="R4" s="166"/>
      <c r="S4" s="166"/>
      <c r="T4" s="166"/>
      <c r="U4" s="166"/>
      <c r="V4" s="166"/>
      <c r="W4" s="166"/>
      <c r="X4" s="166"/>
      <c r="Y4" s="166"/>
      <c r="Z4" s="166"/>
      <c r="AA4" s="166"/>
      <c r="AB4" s="166"/>
      <c r="AC4" s="166"/>
      <c r="AD4" s="166"/>
      <c r="AE4" s="12"/>
      <c r="AF4" s="80"/>
      <c r="AG4" s="13"/>
      <c r="AH4" s="8"/>
    </row>
    <row r="5" spans="1:37" x14ac:dyDescent="0.25">
      <c r="A5" s="8"/>
      <c r="B5" s="120"/>
      <c r="C5" s="121"/>
      <c r="D5" s="121"/>
      <c r="E5" s="122"/>
      <c r="F5" s="14"/>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82"/>
      <c r="AG5" s="15"/>
      <c r="AH5" s="8"/>
    </row>
    <row r="6" spans="1:37" ht="4.5" customHeight="1" x14ac:dyDescent="0.25">
      <c r="A6" s="8"/>
      <c r="B6" s="16"/>
      <c r="C6" s="10"/>
      <c r="D6" s="10"/>
      <c r="E6" s="17"/>
      <c r="F6" s="10"/>
      <c r="G6" s="10"/>
      <c r="H6" s="10"/>
      <c r="I6" s="10"/>
      <c r="J6" s="10"/>
      <c r="K6" s="10"/>
      <c r="L6" s="10"/>
      <c r="M6" s="10"/>
      <c r="N6" s="17"/>
      <c r="O6" s="18"/>
      <c r="P6" s="10"/>
      <c r="Q6" s="10"/>
      <c r="R6" s="10"/>
      <c r="S6" s="10"/>
      <c r="T6" s="10"/>
      <c r="U6" s="10"/>
      <c r="V6" s="10"/>
      <c r="W6" s="10"/>
      <c r="X6" s="10"/>
      <c r="Y6" s="10"/>
      <c r="Z6" s="10"/>
      <c r="AA6" s="10"/>
      <c r="AB6" s="10"/>
      <c r="AC6" s="17"/>
      <c r="AD6" s="18"/>
      <c r="AE6" s="10"/>
      <c r="AF6" s="10"/>
      <c r="AG6" s="17"/>
      <c r="AH6" s="8"/>
    </row>
    <row r="7" spans="1:37" x14ac:dyDescent="0.25">
      <c r="A7" s="8"/>
      <c r="B7" s="19"/>
      <c r="C7" s="81" t="s">
        <v>3</v>
      </c>
      <c r="D7" s="77" t="s">
        <v>92</v>
      </c>
      <c r="E7" s="20"/>
      <c r="F7" s="81"/>
      <c r="G7" s="139" t="s">
        <v>4</v>
      </c>
      <c r="H7" s="139"/>
      <c r="I7" s="139"/>
      <c r="J7" s="139"/>
      <c r="K7" s="139"/>
      <c r="L7" s="139"/>
      <c r="M7" s="139"/>
      <c r="N7" s="20"/>
      <c r="O7" s="142" t="s">
        <v>5</v>
      </c>
      <c r="P7" s="139"/>
      <c r="Q7" s="139"/>
      <c r="R7" s="139"/>
      <c r="S7" s="139"/>
      <c r="T7" s="139"/>
      <c r="U7" s="139"/>
      <c r="V7" s="139"/>
      <c r="W7" s="139"/>
      <c r="X7" s="139"/>
      <c r="Y7" s="139"/>
      <c r="Z7" s="139"/>
      <c r="AA7" s="139"/>
      <c r="AB7" s="81"/>
      <c r="AC7" s="73"/>
      <c r="AD7" s="8"/>
      <c r="AE7" s="21" t="s">
        <v>6</v>
      </c>
      <c r="AF7" s="77"/>
      <c r="AG7" s="22"/>
      <c r="AH7" s="8"/>
      <c r="AI7" s="175"/>
      <c r="AJ7" s="175"/>
      <c r="AK7" s="175"/>
    </row>
    <row r="8" spans="1:37" x14ac:dyDescent="0.25">
      <c r="A8" s="8"/>
      <c r="B8" s="19"/>
      <c r="C8" s="81"/>
      <c r="D8" s="81"/>
      <c r="E8" s="20"/>
      <c r="F8" s="81"/>
      <c r="G8" s="140" t="s">
        <v>7</v>
      </c>
      <c r="H8" s="140"/>
      <c r="I8" s="140"/>
      <c r="J8" s="140"/>
      <c r="K8" s="140"/>
      <c r="L8" s="140"/>
      <c r="M8" s="140"/>
      <c r="N8" s="23"/>
      <c r="O8" s="24"/>
      <c r="P8" s="25"/>
      <c r="Q8" s="25"/>
      <c r="R8" s="25"/>
      <c r="S8" s="25"/>
      <c r="T8" s="25"/>
      <c r="U8" s="25"/>
      <c r="V8" s="25"/>
      <c r="W8" s="25"/>
      <c r="X8" s="25"/>
      <c r="Y8" s="25"/>
      <c r="Z8" s="25"/>
      <c r="AA8" s="25"/>
      <c r="AB8" s="25"/>
      <c r="AC8" s="26"/>
      <c r="AD8" s="27"/>
      <c r="AE8" s="79"/>
      <c r="AF8" s="79"/>
      <c r="AG8" s="13"/>
      <c r="AH8" s="8"/>
    </row>
    <row r="9" spans="1:37" x14ac:dyDescent="0.25">
      <c r="A9" s="8"/>
      <c r="B9" s="19"/>
      <c r="C9" s="81" t="s">
        <v>8</v>
      </c>
      <c r="D9" s="77"/>
      <c r="E9" s="20"/>
      <c r="F9" s="81"/>
      <c r="G9" s="150" t="s">
        <v>292</v>
      </c>
      <c r="H9" s="150"/>
      <c r="I9" s="150"/>
      <c r="J9" s="150"/>
      <c r="K9" s="150"/>
      <c r="L9" s="150"/>
      <c r="M9" s="150"/>
      <c r="N9" s="13"/>
      <c r="O9" s="28"/>
      <c r="P9" s="76"/>
      <c r="Q9" s="86"/>
      <c r="R9" s="86"/>
      <c r="S9" s="86"/>
      <c r="T9" s="86"/>
      <c r="U9" s="86"/>
      <c r="V9" s="86"/>
      <c r="W9" s="86"/>
      <c r="X9" s="86"/>
      <c r="Y9" s="86"/>
      <c r="Z9" s="86"/>
      <c r="AA9" s="86"/>
      <c r="AB9" s="76"/>
      <c r="AC9" s="29"/>
      <c r="AD9" s="19"/>
      <c r="AE9" s="21" t="s">
        <v>9</v>
      </c>
      <c r="AF9" s="77"/>
      <c r="AG9" s="22"/>
      <c r="AH9" s="8"/>
      <c r="AI9" s="176"/>
      <c r="AJ9" s="176"/>
      <c r="AK9" s="176"/>
    </row>
    <row r="10" spans="1:37" x14ac:dyDescent="0.25">
      <c r="A10" s="8"/>
      <c r="B10" s="19"/>
      <c r="C10" s="81"/>
      <c r="D10" s="81"/>
      <c r="E10" s="20"/>
      <c r="F10" s="81"/>
      <c r="G10" s="85"/>
      <c r="H10" s="76"/>
      <c r="I10" s="85"/>
      <c r="J10" s="76"/>
      <c r="K10" s="85"/>
      <c r="L10" s="76"/>
      <c r="M10" s="85"/>
      <c r="N10" s="29"/>
      <c r="O10" s="28"/>
      <c r="P10" s="76"/>
      <c r="Q10" s="76"/>
      <c r="R10" s="76"/>
      <c r="S10" s="76"/>
      <c r="T10" s="76"/>
      <c r="U10" s="76"/>
      <c r="V10" s="76"/>
      <c r="W10" s="76"/>
      <c r="X10" s="76"/>
      <c r="Y10" s="76"/>
      <c r="Z10" s="76"/>
      <c r="AA10" s="76"/>
      <c r="AB10" s="76"/>
      <c r="AC10" s="29"/>
      <c r="AD10" s="30"/>
      <c r="AE10" s="74"/>
      <c r="AF10" s="74"/>
      <c r="AG10" s="31"/>
      <c r="AH10" s="8"/>
    </row>
    <row r="11" spans="1:37" ht="4.5" customHeight="1" x14ac:dyDescent="0.25">
      <c r="A11" s="8"/>
      <c r="B11" s="32"/>
      <c r="C11" s="33"/>
      <c r="D11" s="33"/>
      <c r="E11" s="34"/>
      <c r="F11" s="33"/>
      <c r="G11" s="141"/>
      <c r="H11" s="141"/>
      <c r="I11" s="141"/>
      <c r="J11" s="141"/>
      <c r="K11" s="141"/>
      <c r="L11" s="141"/>
      <c r="M11" s="141"/>
      <c r="N11" s="35"/>
      <c r="O11" s="178"/>
      <c r="P11" s="141"/>
      <c r="Q11" s="141"/>
      <c r="R11" s="141"/>
      <c r="S11" s="141"/>
      <c r="T11" s="141"/>
      <c r="U11" s="141"/>
      <c r="V11" s="141"/>
      <c r="W11" s="141"/>
      <c r="X11" s="141"/>
      <c r="Y11" s="141"/>
      <c r="Z11" s="141"/>
      <c r="AA11" s="141"/>
      <c r="AB11" s="75"/>
      <c r="AC11" s="35"/>
      <c r="AD11" s="36"/>
      <c r="AE11" s="37"/>
      <c r="AF11" s="37"/>
      <c r="AG11" s="38"/>
      <c r="AH11" s="8"/>
    </row>
    <row r="12" spans="1:37" ht="6.95" customHeight="1" x14ac:dyDescent="0.25">
      <c r="A12" s="8"/>
      <c r="B12" s="8"/>
      <c r="C12" s="8"/>
      <c r="D12" s="8"/>
      <c r="E12" s="8"/>
      <c r="F12" s="8"/>
      <c r="G12" s="164"/>
      <c r="H12" s="164"/>
      <c r="I12" s="164"/>
      <c r="J12" s="164"/>
      <c r="K12" s="164"/>
      <c r="L12" s="164"/>
      <c r="M12" s="164"/>
      <c r="N12" s="76"/>
      <c r="O12" s="164"/>
      <c r="P12" s="164"/>
      <c r="Q12" s="164"/>
      <c r="R12" s="164"/>
      <c r="S12" s="164"/>
      <c r="T12" s="164"/>
      <c r="U12" s="164"/>
      <c r="V12" s="164"/>
      <c r="W12" s="164"/>
      <c r="X12" s="164"/>
      <c r="Y12" s="164"/>
      <c r="Z12" s="164"/>
      <c r="AA12" s="164"/>
      <c r="AB12" s="76"/>
      <c r="AC12" s="76"/>
      <c r="AD12" s="177"/>
      <c r="AE12" s="177"/>
      <c r="AF12" s="177"/>
      <c r="AG12" s="177"/>
      <c r="AH12" s="8"/>
    </row>
    <row r="13" spans="1:37" ht="20.25" customHeight="1" x14ac:dyDescent="0.25">
      <c r="A13" s="8"/>
      <c r="B13" s="123" t="s">
        <v>10</v>
      </c>
      <c r="C13" s="124"/>
      <c r="D13" s="124"/>
      <c r="E13" s="124"/>
      <c r="F13" s="124"/>
      <c r="G13" s="124"/>
      <c r="H13" s="125"/>
      <c r="I13" s="153"/>
      <c r="J13" s="154"/>
      <c r="K13" s="154"/>
      <c r="L13" s="154"/>
      <c r="M13" s="154"/>
      <c r="N13" s="154"/>
      <c r="O13" s="154"/>
      <c r="P13" s="154"/>
      <c r="Q13" s="154"/>
      <c r="R13" s="154"/>
      <c r="S13" s="154"/>
      <c r="T13" s="155"/>
      <c r="U13" s="155"/>
      <c r="V13" s="155"/>
      <c r="W13" s="155"/>
      <c r="X13" s="155"/>
      <c r="Y13" s="155"/>
      <c r="Z13" s="155"/>
      <c r="AA13" s="155"/>
      <c r="AB13" s="155"/>
      <c r="AC13" s="155"/>
      <c r="AD13" s="155"/>
      <c r="AE13" s="155"/>
      <c r="AF13" s="155"/>
      <c r="AG13" s="156"/>
      <c r="AH13" s="8"/>
    </row>
    <row r="14" spans="1:37" ht="15.75" customHeight="1" x14ac:dyDescent="0.25">
      <c r="A14" s="8"/>
      <c r="B14" s="126" t="s">
        <v>11</v>
      </c>
      <c r="C14" s="127"/>
      <c r="D14" s="127"/>
      <c r="E14" s="127"/>
      <c r="F14" s="127"/>
      <c r="G14" s="128"/>
      <c r="H14" s="157" t="s">
        <v>12</v>
      </c>
      <c r="I14" s="158"/>
      <c r="J14" s="158"/>
      <c r="K14" s="158"/>
      <c r="L14" s="158"/>
      <c r="M14" s="158"/>
      <c r="N14" s="158"/>
      <c r="O14" s="158"/>
      <c r="P14" s="158"/>
      <c r="Q14" s="158"/>
      <c r="R14" s="158"/>
      <c r="S14" s="158"/>
      <c r="T14" s="126" t="s">
        <v>13</v>
      </c>
      <c r="U14" s="127"/>
      <c r="V14" s="128"/>
      <c r="W14" s="126" t="s">
        <v>14</v>
      </c>
      <c r="X14" s="128"/>
      <c r="Y14" s="126" t="s">
        <v>15</v>
      </c>
      <c r="Z14" s="127"/>
      <c r="AA14" s="127"/>
      <c r="AB14" s="127"/>
      <c r="AC14" s="127"/>
      <c r="AD14" s="127"/>
      <c r="AE14" s="127"/>
      <c r="AF14" s="127"/>
      <c r="AG14" s="128"/>
      <c r="AH14" s="8"/>
    </row>
    <row r="15" spans="1:37" ht="18" customHeight="1" x14ac:dyDescent="0.25">
      <c r="A15" s="8"/>
      <c r="B15" s="129"/>
      <c r="C15" s="130"/>
      <c r="D15" s="130"/>
      <c r="E15" s="130"/>
      <c r="F15" s="130"/>
      <c r="G15" s="131"/>
      <c r="H15" s="159"/>
      <c r="I15" s="160"/>
      <c r="J15" s="160"/>
      <c r="K15" s="160"/>
      <c r="L15" s="160"/>
      <c r="M15" s="160"/>
      <c r="N15" s="160"/>
      <c r="O15" s="160"/>
      <c r="P15" s="160"/>
      <c r="Q15" s="160"/>
      <c r="R15" s="160"/>
      <c r="S15" s="160"/>
      <c r="T15" s="161"/>
      <c r="U15" s="162"/>
      <c r="V15" s="163"/>
      <c r="W15" s="161"/>
      <c r="X15" s="163"/>
      <c r="Y15" s="161"/>
      <c r="Z15" s="162"/>
      <c r="AA15" s="162"/>
      <c r="AB15" s="162"/>
      <c r="AC15" s="162"/>
      <c r="AD15" s="162"/>
      <c r="AE15" s="162"/>
      <c r="AF15" s="162"/>
      <c r="AG15" s="163"/>
      <c r="AH15" s="8"/>
    </row>
    <row r="16" spans="1:37" ht="15" customHeight="1" x14ac:dyDescent="0.25">
      <c r="A16" s="8"/>
      <c r="B16" s="126" t="s">
        <v>16</v>
      </c>
      <c r="C16" s="127"/>
      <c r="D16" s="127"/>
      <c r="E16" s="78"/>
      <c r="F16" s="78"/>
      <c r="G16" s="78"/>
      <c r="H16" s="78"/>
      <c r="I16" s="78"/>
      <c r="J16" s="78"/>
      <c r="K16" s="78"/>
      <c r="L16" s="39"/>
      <c r="M16" s="151" t="s">
        <v>17</v>
      </c>
      <c r="N16" s="127"/>
      <c r="O16" s="127"/>
      <c r="P16" s="127"/>
      <c r="Q16" s="127"/>
      <c r="R16" s="127"/>
      <c r="S16" s="128"/>
      <c r="T16" s="126" t="s">
        <v>18</v>
      </c>
      <c r="U16" s="127"/>
      <c r="V16" s="127"/>
      <c r="W16" s="127"/>
      <c r="X16" s="127"/>
      <c r="Y16" s="127"/>
      <c r="Z16" s="128"/>
      <c r="AA16" s="126" t="s">
        <v>19</v>
      </c>
      <c r="AB16" s="127"/>
      <c r="AC16" s="127"/>
      <c r="AD16" s="127"/>
      <c r="AE16" s="127"/>
      <c r="AF16" s="127"/>
      <c r="AG16" s="128"/>
      <c r="AH16" s="8"/>
    </row>
    <row r="17" spans="1:34" x14ac:dyDescent="0.25">
      <c r="A17" s="8"/>
      <c r="B17" s="144"/>
      <c r="C17" s="145"/>
      <c r="D17" s="145"/>
      <c r="E17" s="145"/>
      <c r="F17" s="145"/>
      <c r="G17" s="145"/>
      <c r="H17" s="145"/>
      <c r="I17" s="145"/>
      <c r="J17" s="145"/>
      <c r="K17" s="145"/>
      <c r="L17" s="146"/>
      <c r="M17" s="159"/>
      <c r="N17" s="160"/>
      <c r="O17" s="160"/>
      <c r="P17" s="160"/>
      <c r="Q17" s="160"/>
      <c r="R17" s="160"/>
      <c r="S17" s="179"/>
      <c r="T17" s="161"/>
      <c r="U17" s="162"/>
      <c r="V17" s="162"/>
      <c r="W17" s="162"/>
      <c r="X17" s="162"/>
      <c r="Y17" s="162"/>
      <c r="Z17" s="163"/>
      <c r="AA17" s="161"/>
      <c r="AB17" s="162"/>
      <c r="AC17" s="162"/>
      <c r="AD17" s="162"/>
      <c r="AE17" s="162"/>
      <c r="AF17" s="162"/>
      <c r="AG17" s="163"/>
      <c r="AH17" s="8"/>
    </row>
    <row r="18" spans="1:34" s="43" customFormat="1" ht="15" customHeight="1" x14ac:dyDescent="0.25">
      <c r="A18" s="40"/>
      <c r="B18" s="68" t="s">
        <v>20</v>
      </c>
      <c r="C18" s="41"/>
      <c r="D18" s="41"/>
      <c r="E18" s="41"/>
      <c r="F18" s="42"/>
      <c r="G18" s="180" t="s">
        <v>21</v>
      </c>
      <c r="H18" s="181"/>
      <c r="I18" s="181"/>
      <c r="J18" s="181"/>
      <c r="K18" s="181"/>
      <c r="L18" s="182"/>
      <c r="M18" s="126" t="s">
        <v>22</v>
      </c>
      <c r="N18" s="127"/>
      <c r="O18" s="127"/>
      <c r="P18" s="127"/>
      <c r="Q18" s="127"/>
      <c r="R18" s="127"/>
      <c r="S18" s="127"/>
      <c r="T18" s="127"/>
      <c r="U18" s="127"/>
      <c r="V18" s="128"/>
      <c r="W18" s="126" t="s">
        <v>23</v>
      </c>
      <c r="X18" s="127"/>
      <c r="Y18" s="127"/>
      <c r="Z18" s="127"/>
      <c r="AA18" s="127"/>
      <c r="AB18" s="127"/>
      <c r="AC18" s="127"/>
      <c r="AD18" s="128"/>
      <c r="AE18" s="126" t="s">
        <v>24</v>
      </c>
      <c r="AF18" s="127"/>
      <c r="AG18" s="128"/>
      <c r="AH18" s="40"/>
    </row>
    <row r="19" spans="1:34" ht="15" customHeight="1" x14ac:dyDescent="0.25">
      <c r="A19" s="8"/>
      <c r="B19" s="144"/>
      <c r="C19" s="145"/>
      <c r="D19" s="145"/>
      <c r="E19" s="145"/>
      <c r="F19" s="146"/>
      <c r="G19" s="147"/>
      <c r="H19" s="148"/>
      <c r="I19" s="148"/>
      <c r="J19" s="148"/>
      <c r="K19" s="148"/>
      <c r="L19" s="149"/>
      <c r="M19" s="147"/>
      <c r="N19" s="148"/>
      <c r="O19" s="148"/>
      <c r="P19" s="148"/>
      <c r="Q19" s="148"/>
      <c r="R19" s="148"/>
      <c r="S19" s="148"/>
      <c r="T19" s="148"/>
      <c r="U19" s="148"/>
      <c r="V19" s="149"/>
      <c r="W19" s="147"/>
      <c r="X19" s="148"/>
      <c r="Y19" s="148"/>
      <c r="Z19" s="148"/>
      <c r="AA19" s="148"/>
      <c r="AB19" s="148"/>
      <c r="AC19" s="148"/>
      <c r="AD19" s="149"/>
      <c r="AE19" s="147"/>
      <c r="AF19" s="148"/>
      <c r="AG19" s="149"/>
      <c r="AH19" s="8"/>
    </row>
    <row r="20" spans="1:34" ht="6.95" customHeight="1" x14ac:dyDescent="0.25">
      <c r="A20" s="8"/>
      <c r="B20" s="8"/>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8"/>
    </row>
    <row r="21" spans="1:34" ht="18" customHeight="1" x14ac:dyDescent="0.25">
      <c r="A21" s="8"/>
      <c r="B21" s="172" t="s">
        <v>25</v>
      </c>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4"/>
      <c r="AE21" s="169"/>
      <c r="AF21" s="170"/>
      <c r="AG21" s="77">
        <v>1</v>
      </c>
      <c r="AH21" s="8"/>
    </row>
    <row r="22" spans="1:34" ht="6.95" customHeight="1" x14ac:dyDescent="0.25">
      <c r="A22" s="8"/>
      <c r="B22" s="8"/>
      <c r="C22" s="150"/>
      <c r="D22" s="150"/>
      <c r="E22" s="150"/>
      <c r="F22" s="150"/>
      <c r="G22" s="150"/>
      <c r="H22" s="150"/>
      <c r="I22" s="150"/>
      <c r="J22" s="150"/>
      <c r="K22" s="150"/>
      <c r="L22" s="25"/>
      <c r="M22" s="81"/>
      <c r="N22" s="81"/>
      <c r="O22" s="8"/>
      <c r="P22" s="8"/>
      <c r="Q22" s="8"/>
      <c r="R22" s="8"/>
      <c r="S22" s="8"/>
      <c r="T22" s="8"/>
      <c r="U22" s="8"/>
      <c r="V22" s="8"/>
      <c r="W22" s="8"/>
      <c r="X22" s="8"/>
      <c r="Y22" s="8"/>
      <c r="Z22" s="8"/>
      <c r="AA22" s="8"/>
      <c r="AB22" s="8"/>
      <c r="AC22" s="8"/>
      <c r="AD22" s="8"/>
      <c r="AE22" s="8"/>
      <c r="AF22" s="8"/>
      <c r="AG22" s="8"/>
      <c r="AH22" s="8"/>
    </row>
    <row r="23" spans="1:34" ht="16.5" customHeight="1" x14ac:dyDescent="0.25">
      <c r="A23" s="8"/>
      <c r="B23" s="132" t="s">
        <v>26</v>
      </c>
      <c r="C23" s="132" t="s">
        <v>27</v>
      </c>
      <c r="D23" s="135"/>
      <c r="E23" s="171" t="s">
        <v>28</v>
      </c>
      <c r="F23" s="171"/>
      <c r="G23" s="171"/>
      <c r="H23" s="171"/>
      <c r="I23" s="171"/>
      <c r="J23" s="171"/>
      <c r="K23" s="171"/>
      <c r="L23" s="171"/>
      <c r="M23" s="171"/>
      <c r="N23" s="171"/>
      <c r="O23" s="171"/>
      <c r="P23" s="171"/>
      <c r="Q23" s="171"/>
      <c r="R23" s="171"/>
      <c r="S23" s="171"/>
      <c r="T23" s="171"/>
      <c r="U23" s="171"/>
      <c r="V23" s="171"/>
      <c r="W23" s="171"/>
      <c r="X23" s="171"/>
      <c r="Y23" s="171"/>
      <c r="Z23" s="171"/>
      <c r="AA23" s="111"/>
      <c r="AB23" s="171" t="s">
        <v>29</v>
      </c>
      <c r="AC23" s="171"/>
      <c r="AD23" s="171"/>
      <c r="AE23" s="171"/>
      <c r="AF23" s="171"/>
      <c r="AG23" s="77" t="s">
        <v>30</v>
      </c>
      <c r="AH23" s="8"/>
    </row>
    <row r="24" spans="1:34" ht="15" customHeight="1" x14ac:dyDescent="0.25">
      <c r="A24" s="8"/>
      <c r="B24" s="133"/>
      <c r="C24" s="133"/>
      <c r="D24" s="136"/>
      <c r="E24" s="96" t="s">
        <v>31</v>
      </c>
      <c r="F24" s="97"/>
      <c r="G24" s="97"/>
      <c r="H24" s="97"/>
      <c r="I24" s="97"/>
      <c r="J24" s="97"/>
      <c r="K24" s="97"/>
      <c r="L24" s="97"/>
      <c r="M24" s="97"/>
      <c r="N24" s="97"/>
      <c r="O24" s="97"/>
      <c r="P24" s="97"/>
      <c r="Q24" s="97"/>
      <c r="R24" s="97"/>
      <c r="S24" s="97"/>
      <c r="T24" s="97"/>
      <c r="U24" s="97"/>
      <c r="V24" s="97"/>
      <c r="W24" s="97"/>
      <c r="X24" s="97"/>
      <c r="Y24" s="97"/>
      <c r="Z24" s="97"/>
      <c r="AA24" s="98"/>
      <c r="AB24" s="114"/>
      <c r="AC24" s="114"/>
      <c r="AD24" s="114"/>
      <c r="AE24" s="114"/>
      <c r="AF24" s="114"/>
      <c r="AG24" s="77">
        <v>2</v>
      </c>
      <c r="AH24" s="8"/>
    </row>
    <row r="25" spans="1:34" x14ac:dyDescent="0.25">
      <c r="A25" s="8"/>
      <c r="B25" s="133"/>
      <c r="C25" s="133"/>
      <c r="D25" s="136"/>
      <c r="E25" s="107" t="s">
        <v>32</v>
      </c>
      <c r="F25" s="183"/>
      <c r="G25" s="183"/>
      <c r="H25" s="183"/>
      <c r="I25" s="183"/>
      <c r="J25" s="183"/>
      <c r="K25" s="183"/>
      <c r="L25" s="183"/>
      <c r="M25" s="183"/>
      <c r="N25" s="183"/>
      <c r="O25" s="183"/>
      <c r="P25" s="183"/>
      <c r="Q25" s="183"/>
      <c r="R25" s="183"/>
      <c r="S25" s="183"/>
      <c r="T25" s="183"/>
      <c r="U25" s="183"/>
      <c r="V25" s="183"/>
      <c r="W25" s="183"/>
      <c r="X25" s="183"/>
      <c r="Y25" s="183"/>
      <c r="Z25" s="183"/>
      <c r="AA25" s="184"/>
      <c r="AB25" s="114"/>
      <c r="AC25" s="114"/>
      <c r="AD25" s="114"/>
      <c r="AE25" s="114"/>
      <c r="AF25" s="114"/>
      <c r="AG25" s="77">
        <v>3</v>
      </c>
      <c r="AH25" s="8"/>
    </row>
    <row r="26" spans="1:34" x14ac:dyDescent="0.25">
      <c r="A26" s="8"/>
      <c r="B26" s="133"/>
      <c r="C26" s="133"/>
      <c r="D26" s="136"/>
      <c r="E26" s="106" t="s">
        <v>33</v>
      </c>
      <c r="F26" s="108"/>
      <c r="G26" s="108"/>
      <c r="H26" s="108"/>
      <c r="I26" s="108"/>
      <c r="J26" s="108"/>
      <c r="K26" s="108"/>
      <c r="L26" s="108"/>
      <c r="M26" s="108"/>
      <c r="N26" s="108"/>
      <c r="O26" s="108"/>
      <c r="P26" s="108"/>
      <c r="Q26" s="108"/>
      <c r="R26" s="108"/>
      <c r="S26" s="108"/>
      <c r="T26" s="108"/>
      <c r="U26" s="108"/>
      <c r="V26" s="108"/>
      <c r="W26" s="108"/>
      <c r="X26" s="108"/>
      <c r="Y26" s="108"/>
      <c r="Z26" s="108"/>
      <c r="AA26" s="109"/>
      <c r="AB26" s="114"/>
      <c r="AC26" s="114"/>
      <c r="AD26" s="114"/>
      <c r="AE26" s="114"/>
      <c r="AF26" s="114"/>
      <c r="AG26" s="77">
        <v>4</v>
      </c>
      <c r="AH26" s="8"/>
    </row>
    <row r="27" spans="1:34" x14ac:dyDescent="0.25">
      <c r="A27" s="8"/>
      <c r="B27" s="133"/>
      <c r="C27" s="133"/>
      <c r="D27" s="136"/>
      <c r="E27" s="138" t="s">
        <v>34</v>
      </c>
      <c r="F27" s="138"/>
      <c r="G27" s="138"/>
      <c r="H27" s="138"/>
      <c r="I27" s="138"/>
      <c r="J27" s="138"/>
      <c r="K27" s="138"/>
      <c r="L27" s="138"/>
      <c r="M27" s="138"/>
      <c r="N27" s="138"/>
      <c r="O27" s="138"/>
      <c r="P27" s="138"/>
      <c r="Q27" s="138"/>
      <c r="R27" s="138"/>
      <c r="S27" s="138"/>
      <c r="T27" s="138"/>
      <c r="U27" s="138"/>
      <c r="V27" s="138"/>
      <c r="W27" s="138"/>
      <c r="X27" s="138"/>
      <c r="Y27" s="138"/>
      <c r="Z27" s="138"/>
      <c r="AA27" s="96"/>
      <c r="AB27" s="105" t="str">
        <f>IF(AB24&lt;&gt;"",AB24-AB25-AB26,"")</f>
        <v/>
      </c>
      <c r="AC27" s="105"/>
      <c r="AD27" s="105"/>
      <c r="AE27" s="105"/>
      <c r="AF27" s="105"/>
      <c r="AG27" s="77">
        <v>5</v>
      </c>
      <c r="AH27" s="8"/>
    </row>
    <row r="28" spans="1:34" x14ac:dyDescent="0.25">
      <c r="A28" s="8"/>
      <c r="B28" s="133"/>
      <c r="C28" s="133"/>
      <c r="D28" s="136"/>
      <c r="E28" s="106" t="s">
        <v>35</v>
      </c>
      <c r="F28" s="108"/>
      <c r="G28" s="108"/>
      <c r="H28" s="108"/>
      <c r="I28" s="108"/>
      <c r="J28" s="108"/>
      <c r="K28" s="108"/>
      <c r="L28" s="108"/>
      <c r="M28" s="108"/>
      <c r="N28" s="108"/>
      <c r="O28" s="108"/>
      <c r="P28" s="108"/>
      <c r="Q28" s="108"/>
      <c r="R28" s="108"/>
      <c r="S28" s="108"/>
      <c r="T28" s="108"/>
      <c r="U28" s="108"/>
      <c r="V28" s="108"/>
      <c r="W28" s="108"/>
      <c r="X28" s="108"/>
      <c r="Y28" s="108"/>
      <c r="Z28" s="108"/>
      <c r="AA28" s="109"/>
      <c r="AB28" s="114"/>
      <c r="AC28" s="114"/>
      <c r="AD28" s="114"/>
      <c r="AE28" s="114"/>
      <c r="AF28" s="114"/>
      <c r="AG28" s="77">
        <v>6</v>
      </c>
      <c r="AH28" s="8"/>
    </row>
    <row r="29" spans="1:34" ht="15" customHeight="1" x14ac:dyDescent="0.25">
      <c r="A29" s="8"/>
      <c r="B29" s="133"/>
      <c r="C29" s="133"/>
      <c r="D29" s="136"/>
      <c r="E29" s="138" t="s">
        <v>36</v>
      </c>
      <c r="F29" s="115"/>
      <c r="G29" s="115"/>
      <c r="H29" s="115"/>
      <c r="I29" s="115"/>
      <c r="J29" s="115"/>
      <c r="K29" s="115"/>
      <c r="L29" s="115"/>
      <c r="M29" s="115"/>
      <c r="N29" s="115"/>
      <c r="O29" s="115"/>
      <c r="P29" s="115"/>
      <c r="Q29" s="115"/>
      <c r="R29" s="115"/>
      <c r="S29" s="115"/>
      <c r="T29" s="115"/>
      <c r="U29" s="115"/>
      <c r="V29" s="115"/>
      <c r="W29" s="115"/>
      <c r="X29" s="115"/>
      <c r="Y29" s="115"/>
      <c r="Z29" s="115"/>
      <c r="AA29" s="116"/>
      <c r="AB29" s="105" t="str">
        <f>IF(AB27&lt;&gt;"",AB27+AB28,"")</f>
        <v/>
      </c>
      <c r="AC29" s="105"/>
      <c r="AD29" s="105"/>
      <c r="AE29" s="105"/>
      <c r="AF29" s="105"/>
      <c r="AG29" s="77">
        <v>7</v>
      </c>
      <c r="AH29" s="8"/>
    </row>
    <row r="30" spans="1:34" x14ac:dyDescent="0.25">
      <c r="A30" s="8"/>
      <c r="B30" s="133"/>
      <c r="C30" s="133"/>
      <c r="D30" s="136"/>
      <c r="E30" s="106" t="s">
        <v>37</v>
      </c>
      <c r="F30" s="108"/>
      <c r="G30" s="108"/>
      <c r="H30" s="108"/>
      <c r="I30" s="108"/>
      <c r="J30" s="108"/>
      <c r="K30" s="108"/>
      <c r="L30" s="108"/>
      <c r="M30" s="108"/>
      <c r="N30" s="108"/>
      <c r="O30" s="108"/>
      <c r="P30" s="108"/>
      <c r="Q30" s="108"/>
      <c r="R30" s="108"/>
      <c r="S30" s="108"/>
      <c r="T30" s="108"/>
      <c r="U30" s="108"/>
      <c r="V30" s="108"/>
      <c r="W30" s="108"/>
      <c r="X30" s="108"/>
      <c r="Y30" s="108"/>
      <c r="Z30" s="108"/>
      <c r="AA30" s="109"/>
      <c r="AB30" s="114"/>
      <c r="AC30" s="114"/>
      <c r="AD30" s="114"/>
      <c r="AE30" s="114"/>
      <c r="AF30" s="114"/>
      <c r="AG30" s="77">
        <v>8</v>
      </c>
      <c r="AH30" s="8"/>
    </row>
    <row r="31" spans="1:34" x14ac:dyDescent="0.25">
      <c r="A31" s="8"/>
      <c r="B31" s="133"/>
      <c r="C31" s="133"/>
      <c r="D31" s="136"/>
      <c r="E31" s="108" t="s">
        <v>38</v>
      </c>
      <c r="F31" s="108"/>
      <c r="G31" s="108"/>
      <c r="H31" s="108"/>
      <c r="I31" s="108"/>
      <c r="J31" s="108"/>
      <c r="K31" s="108"/>
      <c r="L31" s="108"/>
      <c r="M31" s="108"/>
      <c r="N31" s="108"/>
      <c r="O31" s="108"/>
      <c r="P31" s="108"/>
      <c r="Q31" s="108"/>
      <c r="R31" s="108"/>
      <c r="S31" s="108"/>
      <c r="T31" s="108"/>
      <c r="U31" s="108"/>
      <c r="V31" s="108"/>
      <c r="W31" s="108"/>
      <c r="X31" s="108"/>
      <c r="Y31" s="108"/>
      <c r="Z31" s="108"/>
      <c r="AA31" s="109"/>
      <c r="AB31" s="114"/>
      <c r="AC31" s="114"/>
      <c r="AD31" s="114"/>
      <c r="AE31" s="114"/>
      <c r="AF31" s="114"/>
      <c r="AG31" s="77">
        <v>9</v>
      </c>
      <c r="AH31" s="8"/>
    </row>
    <row r="32" spans="1:34" x14ac:dyDescent="0.25">
      <c r="A32" s="8"/>
      <c r="B32" s="133"/>
      <c r="C32" s="133"/>
      <c r="D32" s="136"/>
      <c r="E32" s="108" t="s">
        <v>39</v>
      </c>
      <c r="F32" s="108"/>
      <c r="G32" s="108"/>
      <c r="H32" s="108"/>
      <c r="I32" s="108"/>
      <c r="J32" s="108"/>
      <c r="K32" s="108"/>
      <c r="L32" s="108"/>
      <c r="M32" s="108"/>
      <c r="N32" s="108"/>
      <c r="O32" s="108"/>
      <c r="P32" s="108"/>
      <c r="Q32" s="108"/>
      <c r="R32" s="108"/>
      <c r="S32" s="108"/>
      <c r="T32" s="108"/>
      <c r="U32" s="108"/>
      <c r="V32" s="108"/>
      <c r="W32" s="108"/>
      <c r="X32" s="108"/>
      <c r="Y32" s="108"/>
      <c r="Z32" s="108"/>
      <c r="AA32" s="109"/>
      <c r="AB32" s="114"/>
      <c r="AC32" s="114"/>
      <c r="AD32" s="114"/>
      <c r="AE32" s="114"/>
      <c r="AF32" s="114"/>
      <c r="AG32" s="77">
        <v>10</v>
      </c>
      <c r="AH32" s="8"/>
    </row>
    <row r="33" spans="1:34" x14ac:dyDescent="0.25">
      <c r="A33" s="8"/>
      <c r="B33" s="133"/>
      <c r="C33" s="133"/>
      <c r="D33" s="136"/>
      <c r="E33" s="108" t="s">
        <v>40</v>
      </c>
      <c r="F33" s="108"/>
      <c r="G33" s="108"/>
      <c r="H33" s="108"/>
      <c r="I33" s="108"/>
      <c r="J33" s="108"/>
      <c r="K33" s="108"/>
      <c r="L33" s="108"/>
      <c r="M33" s="108"/>
      <c r="N33" s="108"/>
      <c r="O33" s="108"/>
      <c r="P33" s="108"/>
      <c r="Q33" s="108"/>
      <c r="R33" s="108"/>
      <c r="S33" s="108"/>
      <c r="T33" s="108"/>
      <c r="U33" s="108"/>
      <c r="V33" s="108"/>
      <c r="W33" s="108"/>
      <c r="X33" s="108"/>
      <c r="Y33" s="108"/>
      <c r="Z33" s="108"/>
      <c r="AA33" s="109"/>
      <c r="AB33" s="114"/>
      <c r="AC33" s="114"/>
      <c r="AD33" s="114"/>
      <c r="AE33" s="114"/>
      <c r="AF33" s="114"/>
      <c r="AG33" s="77">
        <v>11</v>
      </c>
      <c r="AH33" s="8"/>
    </row>
    <row r="34" spans="1:34" x14ac:dyDescent="0.25">
      <c r="A34" s="8"/>
      <c r="B34" s="133"/>
      <c r="C34" s="133"/>
      <c r="D34" s="136"/>
      <c r="E34" s="108" t="s">
        <v>41</v>
      </c>
      <c r="F34" s="108"/>
      <c r="G34" s="108"/>
      <c r="H34" s="108"/>
      <c r="I34" s="108"/>
      <c r="J34" s="108"/>
      <c r="K34" s="108"/>
      <c r="L34" s="108"/>
      <c r="M34" s="108"/>
      <c r="N34" s="108"/>
      <c r="O34" s="108"/>
      <c r="P34" s="108"/>
      <c r="Q34" s="108"/>
      <c r="R34" s="108"/>
      <c r="S34" s="108"/>
      <c r="T34" s="108"/>
      <c r="U34" s="108"/>
      <c r="V34" s="108"/>
      <c r="W34" s="108"/>
      <c r="X34" s="108"/>
      <c r="Y34" s="108"/>
      <c r="Z34" s="108"/>
      <c r="AA34" s="109"/>
      <c r="AB34" s="114"/>
      <c r="AC34" s="114"/>
      <c r="AD34" s="114"/>
      <c r="AE34" s="114"/>
      <c r="AF34" s="114"/>
      <c r="AG34" s="77">
        <v>12</v>
      </c>
      <c r="AH34" s="8"/>
    </row>
    <row r="35" spans="1:34" ht="24.75" customHeight="1" x14ac:dyDescent="0.25">
      <c r="A35" s="8"/>
      <c r="B35" s="133"/>
      <c r="C35" s="133"/>
      <c r="D35" s="136"/>
      <c r="E35" s="106" t="s">
        <v>42</v>
      </c>
      <c r="F35" s="108"/>
      <c r="G35" s="108"/>
      <c r="H35" s="108"/>
      <c r="I35" s="108"/>
      <c r="J35" s="108"/>
      <c r="K35" s="108"/>
      <c r="L35" s="108"/>
      <c r="M35" s="108"/>
      <c r="N35" s="108"/>
      <c r="O35" s="108"/>
      <c r="P35" s="108"/>
      <c r="Q35" s="108"/>
      <c r="R35" s="108"/>
      <c r="S35" s="108"/>
      <c r="T35" s="108"/>
      <c r="U35" s="108"/>
      <c r="V35" s="108"/>
      <c r="W35" s="108"/>
      <c r="X35" s="108"/>
      <c r="Y35" s="108"/>
      <c r="Z35" s="108"/>
      <c r="AA35" s="109"/>
      <c r="AB35" s="114"/>
      <c r="AC35" s="114"/>
      <c r="AD35" s="114"/>
      <c r="AE35" s="114"/>
      <c r="AF35" s="114"/>
      <c r="AG35" s="77">
        <v>13</v>
      </c>
      <c r="AH35" s="8"/>
    </row>
    <row r="36" spans="1:34" x14ac:dyDescent="0.25">
      <c r="A36" s="8"/>
      <c r="B36" s="133"/>
      <c r="C36" s="133"/>
      <c r="D36" s="136"/>
      <c r="E36" s="138" t="s">
        <v>43</v>
      </c>
      <c r="F36" s="115"/>
      <c r="G36" s="115"/>
      <c r="H36" s="115"/>
      <c r="I36" s="115"/>
      <c r="J36" s="115"/>
      <c r="K36" s="115"/>
      <c r="L36" s="115"/>
      <c r="M36" s="115"/>
      <c r="N36" s="115"/>
      <c r="O36" s="115"/>
      <c r="P36" s="115"/>
      <c r="Q36" s="115"/>
      <c r="R36" s="115"/>
      <c r="S36" s="115"/>
      <c r="T36" s="115"/>
      <c r="U36" s="115"/>
      <c r="V36" s="115"/>
      <c r="W36" s="115"/>
      <c r="X36" s="115"/>
      <c r="Y36" s="115"/>
      <c r="Z36" s="115"/>
      <c r="AA36" s="116"/>
      <c r="AB36" s="105" t="str">
        <f>IF(AB29&lt;&gt;"",AB29-AB30-AB31-AB32-AB33-AB34-AB35,"")</f>
        <v/>
      </c>
      <c r="AC36" s="105"/>
      <c r="AD36" s="105"/>
      <c r="AE36" s="105"/>
      <c r="AF36" s="105"/>
      <c r="AG36" s="77">
        <v>14</v>
      </c>
      <c r="AH36" s="8"/>
    </row>
    <row r="37" spans="1:34" ht="15" customHeight="1" x14ac:dyDescent="0.25">
      <c r="A37" s="8"/>
      <c r="B37" s="133"/>
      <c r="C37" s="133"/>
      <c r="D37" s="136"/>
      <c r="E37" s="106" t="s">
        <v>293</v>
      </c>
      <c r="F37" s="106"/>
      <c r="G37" s="106"/>
      <c r="H37" s="106"/>
      <c r="I37" s="106"/>
      <c r="J37" s="106"/>
      <c r="K37" s="106"/>
      <c r="L37" s="106"/>
      <c r="M37" s="106"/>
      <c r="N37" s="106"/>
      <c r="O37" s="106"/>
      <c r="P37" s="106"/>
      <c r="Q37" s="106"/>
      <c r="R37" s="106"/>
      <c r="S37" s="106"/>
      <c r="T37" s="106"/>
      <c r="U37" s="106"/>
      <c r="V37" s="106"/>
      <c r="W37" s="106"/>
      <c r="X37" s="106"/>
      <c r="Y37" s="106"/>
      <c r="Z37" s="106"/>
      <c r="AA37" s="107"/>
      <c r="AB37" s="105">
        <f>IF(AE21&lt;&gt;"",AE21*39120,0)</f>
        <v>0</v>
      </c>
      <c r="AC37" s="105"/>
      <c r="AD37" s="105"/>
      <c r="AE37" s="105"/>
      <c r="AF37" s="105"/>
      <c r="AG37" s="77">
        <v>15</v>
      </c>
      <c r="AH37" s="8"/>
    </row>
    <row r="38" spans="1:34" x14ac:dyDescent="0.25">
      <c r="A38" s="8"/>
      <c r="B38" s="133"/>
      <c r="C38" s="133"/>
      <c r="D38" s="136"/>
      <c r="E38" s="106" t="s">
        <v>294</v>
      </c>
      <c r="F38" s="106"/>
      <c r="G38" s="106"/>
      <c r="H38" s="106"/>
      <c r="I38" s="106"/>
      <c r="J38" s="106"/>
      <c r="K38" s="106"/>
      <c r="L38" s="106"/>
      <c r="M38" s="106"/>
      <c r="N38" s="106"/>
      <c r="O38" s="106"/>
      <c r="P38" s="106"/>
      <c r="Q38" s="106"/>
      <c r="R38" s="106"/>
      <c r="S38" s="106"/>
      <c r="T38" s="106"/>
      <c r="U38" s="106"/>
      <c r="V38" s="106"/>
      <c r="W38" s="106"/>
      <c r="X38" s="106"/>
      <c r="Y38" s="106"/>
      <c r="Z38" s="106"/>
      <c r="AA38" s="107"/>
      <c r="AB38" s="105">
        <f>IF(AE21&lt;&gt;"",AE21*2100,0)*12</f>
        <v>0</v>
      </c>
      <c r="AC38" s="105"/>
      <c r="AD38" s="105"/>
      <c r="AE38" s="105"/>
      <c r="AF38" s="105"/>
      <c r="AG38" s="77">
        <v>16</v>
      </c>
      <c r="AH38" s="8"/>
    </row>
    <row r="39" spans="1:34" ht="15" customHeight="1" x14ac:dyDescent="0.25">
      <c r="A39" s="8"/>
      <c r="B39" s="133"/>
      <c r="C39" s="133"/>
      <c r="D39" s="136"/>
      <c r="E39" s="108" t="s">
        <v>44</v>
      </c>
      <c r="F39" s="108"/>
      <c r="G39" s="108"/>
      <c r="H39" s="108"/>
      <c r="I39" s="108"/>
      <c r="J39" s="108"/>
      <c r="K39" s="108"/>
      <c r="L39" s="108"/>
      <c r="M39" s="108"/>
      <c r="N39" s="108"/>
      <c r="O39" s="108"/>
      <c r="P39" s="108"/>
      <c r="Q39" s="108"/>
      <c r="R39" s="108"/>
      <c r="S39" s="108"/>
      <c r="T39" s="108"/>
      <c r="U39" s="108"/>
      <c r="V39" s="108"/>
      <c r="W39" s="108"/>
      <c r="X39" s="108"/>
      <c r="Y39" s="108"/>
      <c r="Z39" s="108"/>
      <c r="AA39" s="109"/>
      <c r="AB39" s="114"/>
      <c r="AC39" s="114"/>
      <c r="AD39" s="114"/>
      <c r="AE39" s="114"/>
      <c r="AF39" s="114"/>
      <c r="AG39" s="77">
        <v>17</v>
      </c>
      <c r="AH39" s="8"/>
    </row>
    <row r="40" spans="1:34" ht="15" customHeight="1" x14ac:dyDescent="0.25">
      <c r="A40" s="8"/>
      <c r="B40" s="133"/>
      <c r="C40" s="133"/>
      <c r="D40" s="136"/>
      <c r="E40" s="108" t="s">
        <v>45</v>
      </c>
      <c r="F40" s="108"/>
      <c r="G40" s="108"/>
      <c r="H40" s="108"/>
      <c r="I40" s="108"/>
      <c r="J40" s="108"/>
      <c r="K40" s="108"/>
      <c r="L40" s="108"/>
      <c r="M40" s="108"/>
      <c r="N40" s="108"/>
      <c r="O40" s="108"/>
      <c r="P40" s="108"/>
      <c r="Q40" s="108"/>
      <c r="R40" s="108"/>
      <c r="S40" s="108"/>
      <c r="T40" s="108"/>
      <c r="U40" s="108"/>
      <c r="V40" s="108"/>
      <c r="W40" s="108"/>
      <c r="X40" s="108"/>
      <c r="Y40" s="108"/>
      <c r="Z40" s="108"/>
      <c r="AA40" s="109"/>
      <c r="AB40" s="114"/>
      <c r="AC40" s="114"/>
      <c r="AD40" s="114"/>
      <c r="AE40" s="114"/>
      <c r="AF40" s="114"/>
      <c r="AG40" s="77">
        <v>18</v>
      </c>
      <c r="AH40" s="8"/>
    </row>
    <row r="41" spans="1:34" x14ac:dyDescent="0.25">
      <c r="A41" s="8"/>
      <c r="B41" s="133"/>
      <c r="C41" s="133"/>
      <c r="D41" s="136"/>
      <c r="E41" s="115" t="s">
        <v>46</v>
      </c>
      <c r="F41" s="115"/>
      <c r="G41" s="115"/>
      <c r="H41" s="115"/>
      <c r="I41" s="115"/>
      <c r="J41" s="115"/>
      <c r="K41" s="115"/>
      <c r="L41" s="115"/>
      <c r="M41" s="115"/>
      <c r="N41" s="115"/>
      <c r="O41" s="115"/>
      <c r="P41" s="115"/>
      <c r="Q41" s="115"/>
      <c r="R41" s="115"/>
      <c r="S41" s="115"/>
      <c r="T41" s="115"/>
      <c r="U41" s="115"/>
      <c r="V41" s="115"/>
      <c r="W41" s="115"/>
      <c r="X41" s="115"/>
      <c r="Y41" s="115"/>
      <c r="Z41" s="115"/>
      <c r="AA41" s="116"/>
      <c r="AB41" s="105">
        <f>IF('Anexo 5.2'!T12&lt;&gt;"",'Anexo 5.2'!T12,0)</f>
        <v>0</v>
      </c>
      <c r="AC41" s="105"/>
      <c r="AD41" s="105"/>
      <c r="AE41" s="105"/>
      <c r="AF41" s="105"/>
      <c r="AG41" s="77">
        <v>19</v>
      </c>
      <c r="AH41" s="8"/>
    </row>
    <row r="42" spans="1:34" ht="15" customHeight="1" x14ac:dyDescent="0.25">
      <c r="A42" s="8"/>
      <c r="B42" s="133"/>
      <c r="C42" s="133"/>
      <c r="D42" s="136"/>
      <c r="E42" s="138" t="s">
        <v>298</v>
      </c>
      <c r="F42" s="115"/>
      <c r="G42" s="115"/>
      <c r="H42" s="115"/>
      <c r="I42" s="115"/>
      <c r="J42" s="115"/>
      <c r="K42" s="115"/>
      <c r="L42" s="115"/>
      <c r="M42" s="115"/>
      <c r="N42" s="115"/>
      <c r="O42" s="115"/>
      <c r="P42" s="115"/>
      <c r="Q42" s="115"/>
      <c r="R42" s="115"/>
      <c r="S42" s="115"/>
      <c r="T42" s="115"/>
      <c r="U42" s="115"/>
      <c r="V42" s="115"/>
      <c r="W42" s="115"/>
      <c r="X42" s="115"/>
      <c r="Y42" s="115"/>
      <c r="Z42" s="115"/>
      <c r="AA42" s="116"/>
      <c r="AB42" s="105">
        <f>IF('Anexo 5.2'!T25&lt;&gt;"",'Anexo 5.2'!T25,0)</f>
        <v>0</v>
      </c>
      <c r="AC42" s="105"/>
      <c r="AD42" s="105"/>
      <c r="AE42" s="105"/>
      <c r="AF42" s="105"/>
      <c r="AG42" s="77">
        <v>20</v>
      </c>
      <c r="AH42" s="8"/>
    </row>
    <row r="43" spans="1:34" ht="15" customHeight="1" x14ac:dyDescent="0.25">
      <c r="A43" s="8"/>
      <c r="B43" s="133"/>
      <c r="C43" s="133"/>
      <c r="D43" s="136"/>
      <c r="E43" s="108" t="s">
        <v>47</v>
      </c>
      <c r="F43" s="108"/>
      <c r="G43" s="108"/>
      <c r="H43" s="108"/>
      <c r="I43" s="108"/>
      <c r="J43" s="108"/>
      <c r="K43" s="108"/>
      <c r="L43" s="108"/>
      <c r="M43" s="108"/>
      <c r="N43" s="108"/>
      <c r="O43" s="108"/>
      <c r="P43" s="108"/>
      <c r="Q43" s="108"/>
      <c r="R43" s="108"/>
      <c r="S43" s="108"/>
      <c r="T43" s="108"/>
      <c r="U43" s="108"/>
      <c r="V43" s="108"/>
      <c r="W43" s="108"/>
      <c r="X43" s="108"/>
      <c r="Y43" s="108"/>
      <c r="Z43" s="108"/>
      <c r="AA43" s="109"/>
      <c r="AB43" s="110"/>
      <c r="AC43" s="110"/>
      <c r="AD43" s="110"/>
      <c r="AE43" s="110"/>
      <c r="AF43" s="110"/>
      <c r="AG43" s="77">
        <v>21</v>
      </c>
      <c r="AH43" s="8"/>
    </row>
    <row r="44" spans="1:34" ht="24" customHeight="1" x14ac:dyDescent="0.25">
      <c r="A44" s="8"/>
      <c r="B44" s="133"/>
      <c r="C44" s="133"/>
      <c r="D44" s="136"/>
      <c r="E44" s="138" t="s">
        <v>48</v>
      </c>
      <c r="F44" s="115"/>
      <c r="G44" s="115"/>
      <c r="H44" s="115"/>
      <c r="I44" s="115"/>
      <c r="J44" s="115"/>
      <c r="K44" s="115"/>
      <c r="L44" s="115"/>
      <c r="M44" s="115"/>
      <c r="N44" s="115"/>
      <c r="O44" s="115"/>
      <c r="P44" s="115"/>
      <c r="Q44" s="115"/>
      <c r="R44" s="115"/>
      <c r="S44" s="115"/>
      <c r="T44" s="115"/>
      <c r="U44" s="115"/>
      <c r="V44" s="115"/>
      <c r="W44" s="115"/>
      <c r="X44" s="115"/>
      <c r="Y44" s="115"/>
      <c r="Z44" s="115"/>
      <c r="AA44" s="116"/>
      <c r="AB44" s="105" t="str">
        <f>IFERROR(IF((AB36-AB37-AB38-AB39-AB40+AB41-AB42)&lt;&gt;"",AB36-AB37-AB38-AB39-AB40+AB41-AB42,""),"")</f>
        <v/>
      </c>
      <c r="AC44" s="105"/>
      <c r="AD44" s="105"/>
      <c r="AE44" s="105"/>
      <c r="AF44" s="105"/>
      <c r="AG44" s="77">
        <v>22</v>
      </c>
      <c r="AH44" s="8"/>
    </row>
    <row r="45" spans="1:34" x14ac:dyDescent="0.25">
      <c r="A45" s="8"/>
      <c r="B45" s="134"/>
      <c r="C45" s="134"/>
      <c r="D45" s="137"/>
      <c r="E45" s="115" t="s">
        <v>49</v>
      </c>
      <c r="F45" s="115"/>
      <c r="G45" s="115"/>
      <c r="H45" s="115"/>
      <c r="I45" s="115"/>
      <c r="J45" s="115"/>
      <c r="K45" s="115"/>
      <c r="L45" s="115"/>
      <c r="M45" s="115"/>
      <c r="N45" s="115"/>
      <c r="O45" s="115"/>
      <c r="P45" s="115"/>
      <c r="Q45" s="115"/>
      <c r="R45" s="115"/>
      <c r="S45" s="115"/>
      <c r="T45" s="115"/>
      <c r="U45" s="115"/>
      <c r="V45" s="115"/>
      <c r="W45" s="115"/>
      <c r="X45" s="115"/>
      <c r="Y45" s="115"/>
      <c r="Z45" s="115"/>
      <c r="AA45" s="116"/>
      <c r="AB45" s="105" t="str">
        <f>IF(AB44&lt;0,0,IF(AB44&lt;&gt;"",ROUND(AB44/AE21,2),""))</f>
        <v/>
      </c>
      <c r="AC45" s="105"/>
      <c r="AD45" s="105"/>
      <c r="AE45" s="105"/>
      <c r="AF45" s="105"/>
      <c r="AG45" s="77">
        <v>23</v>
      </c>
      <c r="AH45" s="8"/>
    </row>
    <row r="46" spans="1:34" ht="6.95" customHeight="1" x14ac:dyDescent="0.25">
      <c r="A46" s="8"/>
      <c r="B46" s="8"/>
      <c r="C46" s="76"/>
      <c r="D46" s="76"/>
      <c r="E46" s="76"/>
      <c r="F46" s="76"/>
      <c r="G46" s="76"/>
      <c r="H46" s="76"/>
      <c r="I46" s="76"/>
      <c r="J46" s="76"/>
      <c r="K46" s="76"/>
      <c r="L46" s="76"/>
      <c r="M46" s="76"/>
      <c r="N46" s="76"/>
      <c r="O46" s="8"/>
      <c r="P46" s="8"/>
      <c r="Q46" s="8"/>
      <c r="R46" s="8"/>
      <c r="S46" s="8"/>
      <c r="T46" s="8"/>
      <c r="U46" s="8"/>
      <c r="V46" s="8"/>
      <c r="W46" s="8"/>
      <c r="X46" s="8"/>
      <c r="Y46" s="8"/>
      <c r="Z46" s="8"/>
      <c r="AA46" s="8"/>
      <c r="AB46" s="8"/>
      <c r="AC46" s="8"/>
      <c r="AD46" s="8"/>
      <c r="AE46" s="8"/>
      <c r="AF46" s="8"/>
      <c r="AG46" s="8"/>
      <c r="AH46" s="8"/>
    </row>
    <row r="47" spans="1:34" ht="23.25" customHeight="1" x14ac:dyDescent="0.25">
      <c r="A47" s="8"/>
      <c r="B47" s="87" t="s">
        <v>50</v>
      </c>
      <c r="C47" s="90" t="s">
        <v>51</v>
      </c>
      <c r="D47" s="91"/>
      <c r="E47" s="111" t="s">
        <v>28</v>
      </c>
      <c r="F47" s="112"/>
      <c r="G47" s="112"/>
      <c r="H47" s="112"/>
      <c r="I47" s="112"/>
      <c r="J47" s="112"/>
      <c r="K47" s="112"/>
      <c r="L47" s="112"/>
      <c r="M47" s="112"/>
      <c r="N47" s="112"/>
      <c r="O47" s="112"/>
      <c r="P47" s="112"/>
      <c r="Q47" s="112"/>
      <c r="R47" s="112"/>
      <c r="S47" s="112"/>
      <c r="T47" s="112"/>
      <c r="U47" s="112"/>
      <c r="V47" s="112"/>
      <c r="W47" s="112"/>
      <c r="X47" s="112"/>
      <c r="Y47" s="112"/>
      <c r="Z47" s="112"/>
      <c r="AA47" s="113"/>
      <c r="AB47" s="111" t="s">
        <v>29</v>
      </c>
      <c r="AC47" s="112"/>
      <c r="AD47" s="112"/>
      <c r="AE47" s="112"/>
      <c r="AF47" s="113"/>
      <c r="AG47" s="77" t="s">
        <v>30</v>
      </c>
      <c r="AH47" s="8"/>
    </row>
    <row r="48" spans="1:34" ht="15.75" customHeight="1" x14ac:dyDescent="0.25">
      <c r="A48" s="8"/>
      <c r="B48" s="88"/>
      <c r="C48" s="92"/>
      <c r="D48" s="93"/>
      <c r="E48" s="96" t="s">
        <v>52</v>
      </c>
      <c r="F48" s="97"/>
      <c r="G48" s="97"/>
      <c r="H48" s="97"/>
      <c r="I48" s="97"/>
      <c r="J48" s="97"/>
      <c r="K48" s="97"/>
      <c r="L48" s="97">
        <v>24</v>
      </c>
      <c r="M48" s="97"/>
      <c r="N48" s="97"/>
      <c r="O48" s="97"/>
      <c r="P48" s="97"/>
      <c r="Q48" s="97"/>
      <c r="R48" s="97"/>
      <c r="S48" s="97"/>
      <c r="T48" s="97"/>
      <c r="U48" s="97"/>
      <c r="V48" s="97"/>
      <c r="W48" s="97"/>
      <c r="X48" s="97"/>
      <c r="Y48" s="97"/>
      <c r="Z48" s="97"/>
      <c r="AA48" s="98"/>
      <c r="AB48" s="102" t="str">
        <f>IF(AB45=0,0,IF('Anexo 5.2'!T9&lt;&gt;"",'Anexo 5.2'!T9,""))</f>
        <v/>
      </c>
      <c r="AC48" s="103"/>
      <c r="AD48" s="103"/>
      <c r="AE48" s="103"/>
      <c r="AF48" s="104"/>
      <c r="AG48" s="77">
        <v>24</v>
      </c>
      <c r="AH48" s="8"/>
    </row>
    <row r="49" spans="1:34" ht="15.75" customHeight="1" x14ac:dyDescent="0.25">
      <c r="A49" s="8"/>
      <c r="B49" s="88"/>
      <c r="C49" s="92"/>
      <c r="D49" s="93"/>
      <c r="E49" s="96" t="s">
        <v>53</v>
      </c>
      <c r="F49" s="97"/>
      <c r="G49" s="97"/>
      <c r="H49" s="97"/>
      <c r="I49" s="97"/>
      <c r="J49" s="97"/>
      <c r="K49" s="97"/>
      <c r="L49" s="97">
        <v>25</v>
      </c>
      <c r="M49" s="97"/>
      <c r="N49" s="97"/>
      <c r="O49" s="97"/>
      <c r="P49" s="97"/>
      <c r="Q49" s="97"/>
      <c r="R49" s="97"/>
      <c r="S49" s="97"/>
      <c r="T49" s="97"/>
      <c r="U49" s="97"/>
      <c r="V49" s="97"/>
      <c r="W49" s="97"/>
      <c r="X49" s="97"/>
      <c r="Y49" s="97"/>
      <c r="Z49" s="97"/>
      <c r="AA49" s="98"/>
      <c r="AB49" s="102" t="str">
        <f>IF(AB48&lt;&gt;"",ROUND(AB48*AE21,2),"")</f>
        <v/>
      </c>
      <c r="AC49" s="103"/>
      <c r="AD49" s="103"/>
      <c r="AE49" s="103"/>
      <c r="AF49" s="104"/>
      <c r="AG49" s="77">
        <v>25</v>
      </c>
      <c r="AH49" s="8"/>
    </row>
    <row r="50" spans="1:34" ht="15.75" customHeight="1" x14ac:dyDescent="0.25">
      <c r="A50" s="8"/>
      <c r="B50" s="88"/>
      <c r="C50" s="92"/>
      <c r="D50" s="93"/>
      <c r="E50" s="96" t="s">
        <v>54</v>
      </c>
      <c r="F50" s="97"/>
      <c r="G50" s="97"/>
      <c r="H50" s="97"/>
      <c r="I50" s="97"/>
      <c r="J50" s="97"/>
      <c r="K50" s="97"/>
      <c r="L50" s="97">
        <v>26</v>
      </c>
      <c r="M50" s="97"/>
      <c r="N50" s="97"/>
      <c r="O50" s="97"/>
      <c r="P50" s="97"/>
      <c r="Q50" s="97"/>
      <c r="R50" s="97"/>
      <c r="S50" s="97"/>
      <c r="T50" s="97"/>
      <c r="U50" s="97"/>
      <c r="V50" s="97"/>
      <c r="W50" s="97"/>
      <c r="X50" s="97"/>
      <c r="Y50" s="97"/>
      <c r="Z50" s="97"/>
      <c r="AA50" s="98"/>
      <c r="AB50" s="99"/>
      <c r="AC50" s="100"/>
      <c r="AD50" s="100"/>
      <c r="AE50" s="100"/>
      <c r="AF50" s="101"/>
      <c r="AG50" s="77">
        <v>26</v>
      </c>
      <c r="AH50" s="8"/>
    </row>
    <row r="51" spans="1:34" ht="15.75" customHeight="1" x14ac:dyDescent="0.25">
      <c r="A51" s="8"/>
      <c r="B51" s="89"/>
      <c r="C51" s="94"/>
      <c r="D51" s="95"/>
      <c r="E51" s="96" t="s">
        <v>55</v>
      </c>
      <c r="F51" s="97"/>
      <c r="G51" s="97"/>
      <c r="H51" s="97"/>
      <c r="I51" s="97"/>
      <c r="J51" s="97"/>
      <c r="K51" s="97"/>
      <c r="L51" s="97">
        <v>27</v>
      </c>
      <c r="M51" s="97"/>
      <c r="N51" s="97"/>
      <c r="O51" s="97"/>
      <c r="P51" s="97"/>
      <c r="Q51" s="97"/>
      <c r="R51" s="97"/>
      <c r="S51" s="97"/>
      <c r="T51" s="97"/>
      <c r="U51" s="97"/>
      <c r="V51" s="97"/>
      <c r="W51" s="97"/>
      <c r="X51" s="97"/>
      <c r="Y51" s="97"/>
      <c r="Z51" s="97"/>
      <c r="AA51" s="98"/>
      <c r="AB51" s="102" t="str">
        <f>IF(AB49&lt;&gt;"",AB49-AB50,"")</f>
        <v/>
      </c>
      <c r="AC51" s="103"/>
      <c r="AD51" s="103"/>
      <c r="AE51" s="103"/>
      <c r="AF51" s="104"/>
      <c r="AG51" s="77">
        <v>27</v>
      </c>
      <c r="AH51" s="8"/>
    </row>
    <row r="52" spans="1:34" ht="5.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sheetData>
  <sheetProtection algorithmName="SHA-512" hashValue="H7r0WDJ/xYfE8/E/w/+RG68508+JGcrFjJSruV3QhkKTko8kORGyEwgvtd7qEqgbPk8qzcq9/jROVT2Z+ESHGQ==" saltValue="5CharfgP+i+RehwPAV/lEg==" spinCount="100000" sheet="1" objects="1" scenarios="1"/>
  <protectedRanges>
    <protectedRange sqref="D7 D9 G10 I10 K10 M10 Q9 R9 S9 T9 U9 V9 W9 X9 Y9 Z9 AA9 AF7 AF9 H15 T15 W15 Y15 B17 M17 T17 AA17 B19 G19 M19 W19 AE19 AE21 AB24 AB25 AB26 AB28 AB30 AB31 AB32 AB33 AB34 AB35 AB39 AB40 AB43" name="Rango1"/>
  </protectedRanges>
  <mergeCells count="109">
    <mergeCell ref="G18:L18"/>
    <mergeCell ref="M18:V18"/>
    <mergeCell ref="W18:AD18"/>
    <mergeCell ref="AB35:AF35"/>
    <mergeCell ref="E36:AA36"/>
    <mergeCell ref="AB39:AF39"/>
    <mergeCell ref="E25:AA25"/>
    <mergeCell ref="AB34:AF34"/>
    <mergeCell ref="E31:AA31"/>
    <mergeCell ref="AB31:AF31"/>
    <mergeCell ref="E32:AA32"/>
    <mergeCell ref="AB32:AF32"/>
    <mergeCell ref="E33:AA33"/>
    <mergeCell ref="AB33:AF33"/>
    <mergeCell ref="E24:AA24"/>
    <mergeCell ref="AB24:AF24"/>
    <mergeCell ref="AB25:AF25"/>
    <mergeCell ref="E26:AA26"/>
    <mergeCell ref="E30:AA30"/>
    <mergeCell ref="AB30:AF30"/>
    <mergeCell ref="AB26:AF26"/>
    <mergeCell ref="E27:AA27"/>
    <mergeCell ref="AB27:AF27"/>
    <mergeCell ref="E28:AA28"/>
    <mergeCell ref="AI7:AK7"/>
    <mergeCell ref="AI9:AK9"/>
    <mergeCell ref="AD12:AG12"/>
    <mergeCell ref="O11:AA11"/>
    <mergeCell ref="O12:AA12"/>
    <mergeCell ref="M17:S17"/>
    <mergeCell ref="T17:Z17"/>
    <mergeCell ref="AA17:AG17"/>
    <mergeCell ref="AE18:AG18"/>
    <mergeCell ref="AE21:AF21"/>
    <mergeCell ref="AB23:AF23"/>
    <mergeCell ref="B21:AD21"/>
    <mergeCell ref="E23:AA23"/>
    <mergeCell ref="E43:AA43"/>
    <mergeCell ref="G19:L19"/>
    <mergeCell ref="M19:V19"/>
    <mergeCell ref="W19:AD19"/>
    <mergeCell ref="AB28:AF28"/>
    <mergeCell ref="AB41:AF41"/>
    <mergeCell ref="E42:AA42"/>
    <mergeCell ref="AB42:AF42"/>
    <mergeCell ref="AE1:AG1"/>
    <mergeCell ref="I13:AG13"/>
    <mergeCell ref="H14:S14"/>
    <mergeCell ref="T14:V14"/>
    <mergeCell ref="W14:X14"/>
    <mergeCell ref="Y14:AG14"/>
    <mergeCell ref="H15:S15"/>
    <mergeCell ref="T15:V15"/>
    <mergeCell ref="W15:X15"/>
    <mergeCell ref="Y15:AG15"/>
    <mergeCell ref="G12:M12"/>
    <mergeCell ref="G9:M9"/>
    <mergeCell ref="G2:AD2"/>
    <mergeCell ref="G3:AD3"/>
    <mergeCell ref="G4:AD4"/>
    <mergeCell ref="AE2:AG2"/>
    <mergeCell ref="B2:E5"/>
    <mergeCell ref="B13:H13"/>
    <mergeCell ref="B14:G15"/>
    <mergeCell ref="B23:B45"/>
    <mergeCell ref="C23:D45"/>
    <mergeCell ref="E44:AA44"/>
    <mergeCell ref="E45:AA45"/>
    <mergeCell ref="G7:M7"/>
    <mergeCell ref="G8:M8"/>
    <mergeCell ref="G11:M11"/>
    <mergeCell ref="O7:AA7"/>
    <mergeCell ref="G5:AE5"/>
    <mergeCell ref="AA16:AG16"/>
    <mergeCell ref="B19:F19"/>
    <mergeCell ref="B16:D16"/>
    <mergeCell ref="B17:L17"/>
    <mergeCell ref="AE19:AG19"/>
    <mergeCell ref="C22:K22"/>
    <mergeCell ref="E35:AA35"/>
    <mergeCell ref="M16:S16"/>
    <mergeCell ref="T16:Z16"/>
    <mergeCell ref="E34:AA34"/>
    <mergeCell ref="E29:AA29"/>
    <mergeCell ref="AB29:AF29"/>
    <mergeCell ref="B47:B51"/>
    <mergeCell ref="C47:D51"/>
    <mergeCell ref="E50:AA50"/>
    <mergeCell ref="AB50:AF50"/>
    <mergeCell ref="E51:AA51"/>
    <mergeCell ref="AB51:AF51"/>
    <mergeCell ref="AB36:AF36"/>
    <mergeCell ref="E37:AA37"/>
    <mergeCell ref="AB37:AF37"/>
    <mergeCell ref="E38:AA38"/>
    <mergeCell ref="AB38:AF38"/>
    <mergeCell ref="E39:AA39"/>
    <mergeCell ref="AB43:AF43"/>
    <mergeCell ref="AB44:AF44"/>
    <mergeCell ref="AB45:AF45"/>
    <mergeCell ref="E47:AA47"/>
    <mergeCell ref="AB47:AF47"/>
    <mergeCell ref="E48:AA48"/>
    <mergeCell ref="E49:AA49"/>
    <mergeCell ref="AB49:AF49"/>
    <mergeCell ref="AB48:AF48"/>
    <mergeCell ref="E40:AA40"/>
    <mergeCell ref="AB40:AF40"/>
    <mergeCell ref="E41:AA41"/>
  </mergeCells>
  <pageMargins left="0.7" right="0.7" top="0.75" bottom="0.75" header="0.3" footer="0.3"/>
  <pageSetup scale="68" orientation="portrait" r:id="rId1"/>
  <colBreaks count="1" manualBreakCount="1">
    <brk id="34" max="1638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Clasificadores!$A$2:$A$3</xm:f>
          </x14:formula1>
          <xm:sqref>D7 D9 AF7 AF9</xm:sqref>
        </x14:dataValidation>
        <x14:dataValidation type="list" allowBlank="1" showInputMessage="1" showErrorMessage="1" xr:uid="{00000000-0002-0000-0000-000001000000}">
          <x14:formula1>
            <xm:f>Clasificadores!$C$2:$C$13</xm:f>
          </x14:formula1>
          <xm:sqref>G10 K10</xm:sqref>
        </x14:dataValidation>
        <x14:dataValidation type="list" allowBlank="1" showInputMessage="1" showErrorMessage="1" xr:uid="{00000000-0002-0000-0000-000003000000}">
          <x14:formula1>
            <xm:f>Clasificadores!$F$2:$F$17</xm:f>
          </x14:formula1>
          <xm:sqref>T17:Z17</xm:sqref>
        </x14:dataValidation>
        <x14:dataValidation type="list" allowBlank="1" showInputMessage="1" showErrorMessage="1" xr:uid="{00000000-0002-0000-0000-000004000000}">
          <x14:formula1>
            <xm:f>Clasificadores!$H$2:$H$16</xm:f>
          </x14:formula1>
          <xm:sqref>AA17:AG17</xm:sqref>
        </x14:dataValidation>
        <x14:dataValidation type="list" allowBlank="1" showInputMessage="1" showErrorMessage="1" xr:uid="{00000000-0002-0000-0000-000002000000}">
          <x14:formula1>
            <xm:f>Clasificadores!$E$2:$E$12</xm:f>
          </x14:formula1>
          <xm:sqref>M10 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7"/>
  <sheetViews>
    <sheetView topLeftCell="A15" zoomScaleNormal="100" zoomScaleSheetLayoutView="100" workbookViewId="0">
      <selection activeCell="E14" sqref="E14:S14"/>
    </sheetView>
  </sheetViews>
  <sheetFormatPr baseColWidth="10" defaultRowHeight="15" x14ac:dyDescent="0.25"/>
  <cols>
    <col min="1" max="1" width="2.42578125" style="46" customWidth="1"/>
    <col min="2" max="2" width="5.28515625" style="46" customWidth="1"/>
    <col min="3" max="3" width="6.140625" style="46" customWidth="1"/>
    <col min="4" max="4" width="6.7109375" style="46" customWidth="1"/>
    <col min="5" max="5" width="4.140625" style="46" customWidth="1"/>
    <col min="6" max="6" width="3.28515625" style="46" customWidth="1"/>
    <col min="7" max="7" width="4.7109375" style="46" customWidth="1"/>
    <col min="8" max="8" width="9.28515625" style="46" customWidth="1"/>
    <col min="9" max="9" width="6.5703125" style="46" customWidth="1"/>
    <col min="10" max="10" width="4.140625" style="46" customWidth="1"/>
    <col min="11" max="11" width="4.7109375" style="46" customWidth="1"/>
    <col min="12" max="19" width="4.140625" style="46" customWidth="1"/>
    <col min="20" max="24" width="3.5703125" style="46" customWidth="1"/>
    <col min="25" max="25" width="4.140625" style="46" customWidth="1"/>
    <col min="26" max="26" width="2.85546875" style="46" customWidth="1"/>
    <col min="27" max="27" width="11.42578125" style="46" customWidth="1"/>
    <col min="28" max="16384" width="11.42578125" style="46"/>
  </cols>
  <sheetData>
    <row r="1" spans="1:26" x14ac:dyDescent="0.25">
      <c r="A1" s="44"/>
      <c r="B1" s="44"/>
      <c r="C1" s="45"/>
      <c r="D1" s="45"/>
      <c r="E1" s="45"/>
      <c r="F1" s="45"/>
      <c r="G1" s="45"/>
      <c r="H1" s="45"/>
      <c r="I1" s="45"/>
      <c r="J1" s="45"/>
      <c r="K1" s="45"/>
      <c r="L1" s="45"/>
      <c r="M1" s="45"/>
      <c r="N1" s="45"/>
      <c r="O1" s="44"/>
      <c r="P1" s="44"/>
      <c r="Q1" s="44"/>
      <c r="R1" s="44"/>
      <c r="S1" s="44"/>
      <c r="T1" s="44"/>
      <c r="U1" s="44"/>
      <c r="V1" s="44"/>
      <c r="W1" s="44"/>
      <c r="X1" s="44"/>
      <c r="Y1" s="44"/>
      <c r="Z1" s="44"/>
    </row>
    <row r="2" spans="1:26" ht="15" customHeight="1" x14ac:dyDescent="0.25">
      <c r="A2" s="44"/>
      <c r="B2" s="185" t="s">
        <v>56</v>
      </c>
      <c r="C2" s="188" t="s">
        <v>57</v>
      </c>
      <c r="D2" s="189"/>
      <c r="E2" s="201" t="s">
        <v>58</v>
      </c>
      <c r="F2" s="202"/>
      <c r="G2" s="202"/>
      <c r="H2" s="202"/>
      <c r="I2" s="202"/>
      <c r="J2" s="202"/>
      <c r="K2" s="202"/>
      <c r="L2" s="202"/>
      <c r="M2" s="202"/>
      <c r="N2" s="202"/>
      <c r="O2" s="202"/>
      <c r="P2" s="202"/>
      <c r="Q2" s="202"/>
      <c r="R2" s="202"/>
      <c r="S2" s="202"/>
      <c r="T2" s="202"/>
      <c r="U2" s="202"/>
      <c r="V2" s="202"/>
      <c r="W2" s="202"/>
      <c r="X2" s="202"/>
      <c r="Y2" s="203"/>
      <c r="Z2" s="44"/>
    </row>
    <row r="3" spans="1:26" ht="15" customHeight="1" x14ac:dyDescent="0.25">
      <c r="A3" s="44"/>
      <c r="B3" s="186"/>
      <c r="C3" s="190"/>
      <c r="D3" s="191"/>
      <c r="E3" s="201" t="s">
        <v>59</v>
      </c>
      <c r="F3" s="213"/>
      <c r="G3" s="213"/>
      <c r="H3" s="213"/>
      <c r="I3" s="213"/>
      <c r="J3" s="213"/>
      <c r="K3" s="214"/>
      <c r="L3" s="215" t="s">
        <v>60</v>
      </c>
      <c r="M3" s="216"/>
      <c r="N3" s="216"/>
      <c r="O3" s="217"/>
      <c r="P3" s="221" t="s">
        <v>61</v>
      </c>
      <c r="Q3" s="222"/>
      <c r="R3" s="222"/>
      <c r="S3" s="222"/>
      <c r="T3" s="211" t="s">
        <v>62</v>
      </c>
      <c r="U3" s="211"/>
      <c r="V3" s="211"/>
      <c r="W3" s="211"/>
      <c r="X3" s="211"/>
      <c r="Y3" s="69" t="s">
        <v>30</v>
      </c>
      <c r="Z3" s="44"/>
    </row>
    <row r="4" spans="1:26" ht="18.95" customHeight="1" x14ac:dyDescent="0.25">
      <c r="A4" s="44"/>
      <c r="B4" s="186"/>
      <c r="C4" s="190"/>
      <c r="D4" s="191"/>
      <c r="E4" s="212" t="s">
        <v>63</v>
      </c>
      <c r="F4" s="213"/>
      <c r="G4" s="213"/>
      <c r="H4" s="213"/>
      <c r="I4" s="214"/>
      <c r="J4" s="206">
        <v>10000</v>
      </c>
      <c r="K4" s="207"/>
      <c r="L4" s="194" t="str">
        <f>IF('Anexo 5.1'!AB$45&lt;&gt;"",IF('Anexo 5.1'!AB$45&lt;10000,'Anexo 5.1'!AB$45,10000),"")</f>
        <v/>
      </c>
      <c r="M4" s="195"/>
      <c r="N4" s="195"/>
      <c r="O4" s="196"/>
      <c r="P4" s="223">
        <v>10</v>
      </c>
      <c r="Q4" s="216"/>
      <c r="R4" s="216"/>
      <c r="S4" s="216"/>
      <c r="T4" s="209" t="str">
        <f>IF(L4&lt;&gt;"",ROUND(P4/100,2)*L4,"")</f>
        <v/>
      </c>
      <c r="U4" s="209"/>
      <c r="V4" s="209"/>
      <c r="W4" s="209"/>
      <c r="X4" s="209"/>
      <c r="Y4" s="71">
        <v>28</v>
      </c>
      <c r="Z4" s="44"/>
    </row>
    <row r="5" spans="1:26" ht="18.95" customHeight="1" x14ac:dyDescent="0.25">
      <c r="A5" s="44"/>
      <c r="B5" s="186"/>
      <c r="C5" s="190"/>
      <c r="D5" s="191"/>
      <c r="E5" s="204" t="s">
        <v>64</v>
      </c>
      <c r="F5" s="205"/>
      <c r="G5" s="205"/>
      <c r="H5" s="72">
        <v>10000</v>
      </c>
      <c r="I5" s="71" t="s">
        <v>63</v>
      </c>
      <c r="J5" s="208">
        <v>20000</v>
      </c>
      <c r="K5" s="208"/>
      <c r="L5" s="194" t="str">
        <f>IF((IF('Anexo 5.1'!AB$45&lt;&gt;"",IF('Anexo 5.1'!AB$45&lt;20000,'Anexo 5.1'!AB$45-H5,20000-10000),""))&lt;0,"",IF('Anexo 5.1'!AB$45&lt;&gt;"",IF('Anexo 5.1'!AB$45&lt;20000,'Anexo 5.1'!AB$45-H5,20000-10000),""))</f>
        <v/>
      </c>
      <c r="M5" s="195"/>
      <c r="N5" s="195"/>
      <c r="O5" s="196"/>
      <c r="P5" s="223">
        <v>15</v>
      </c>
      <c r="Q5" s="216"/>
      <c r="R5" s="216"/>
      <c r="S5" s="216"/>
      <c r="T5" s="209" t="str">
        <f>IF(L5&lt;&gt;"",ROUND(P5/100,2)*L5,"")</f>
        <v/>
      </c>
      <c r="U5" s="209"/>
      <c r="V5" s="209"/>
      <c r="W5" s="209"/>
      <c r="X5" s="209"/>
      <c r="Y5" s="71">
        <v>29</v>
      </c>
      <c r="Z5" s="44"/>
    </row>
    <row r="6" spans="1:26" ht="18.95" customHeight="1" x14ac:dyDescent="0.25">
      <c r="A6" s="44"/>
      <c r="B6" s="186"/>
      <c r="C6" s="190"/>
      <c r="D6" s="191"/>
      <c r="E6" s="205" t="s">
        <v>64</v>
      </c>
      <c r="F6" s="205"/>
      <c r="G6" s="205"/>
      <c r="H6" s="72">
        <v>20000</v>
      </c>
      <c r="I6" s="71" t="s">
        <v>63</v>
      </c>
      <c r="J6" s="208">
        <v>30000</v>
      </c>
      <c r="K6" s="208"/>
      <c r="L6" s="194" t="str">
        <f>IF((IF('Anexo 5.1'!AB$45&lt;&gt;"",IF('Anexo 5.1'!AB$45&lt;30000,'Anexo 5.1'!AB$45-H6,30000-20000),""))&lt;0,"",IF('Anexo 5.1'!AB$45&lt;&gt;"",IF('Anexo 5.1'!AB$45&lt;30000,'Anexo 5.1'!AB$45-H6,30000-20000),""))</f>
        <v/>
      </c>
      <c r="M6" s="195"/>
      <c r="N6" s="195"/>
      <c r="O6" s="196"/>
      <c r="P6" s="223">
        <v>25</v>
      </c>
      <c r="Q6" s="216"/>
      <c r="R6" s="216"/>
      <c r="S6" s="216"/>
      <c r="T6" s="209" t="str">
        <f>IF(L6&lt;&gt;"",ROUND(P6/100,2)*L6,"")</f>
        <v/>
      </c>
      <c r="U6" s="209"/>
      <c r="V6" s="209"/>
      <c r="W6" s="209"/>
      <c r="X6" s="209"/>
      <c r="Y6" s="71">
        <v>30</v>
      </c>
      <c r="Z6" s="44"/>
    </row>
    <row r="7" spans="1:26" ht="18.95" customHeight="1" x14ac:dyDescent="0.25">
      <c r="A7" s="44"/>
      <c r="B7" s="186"/>
      <c r="C7" s="190"/>
      <c r="D7" s="191"/>
      <c r="E7" s="205" t="s">
        <v>64</v>
      </c>
      <c r="F7" s="205"/>
      <c r="G7" s="205"/>
      <c r="H7" s="72">
        <v>30000</v>
      </c>
      <c r="I7" s="71" t="s">
        <v>63</v>
      </c>
      <c r="J7" s="208">
        <v>50000</v>
      </c>
      <c r="K7" s="208"/>
      <c r="L7" s="194" t="str">
        <f>IF((IF('Anexo 5.1'!AB$45&lt;&gt;"",IF('Anexo 5.1'!AB$45&lt;50000,'Anexo 5.1'!AB$45-H7,50000-30000),""))&lt;0,"",IF('Anexo 5.1'!AB$45&lt;&gt;"",IF('Anexo 5.1'!AB$45&lt;50000,'Anexo 5.1'!AB$45-H7,50000-30000),""))</f>
        <v/>
      </c>
      <c r="M7" s="195"/>
      <c r="N7" s="195"/>
      <c r="O7" s="196"/>
      <c r="P7" s="223">
        <v>35</v>
      </c>
      <c r="Q7" s="216"/>
      <c r="R7" s="216"/>
      <c r="S7" s="216"/>
      <c r="T7" s="209" t="str">
        <f>IF(L7&lt;&gt;"",ROUND(P7/100,2)*L7,"")</f>
        <v/>
      </c>
      <c r="U7" s="209"/>
      <c r="V7" s="209"/>
      <c r="W7" s="209"/>
      <c r="X7" s="209"/>
      <c r="Y7" s="71">
        <v>31</v>
      </c>
      <c r="Z7" s="44"/>
    </row>
    <row r="8" spans="1:26" ht="18.95" customHeight="1" x14ac:dyDescent="0.25">
      <c r="A8" s="44"/>
      <c r="B8" s="186"/>
      <c r="C8" s="190"/>
      <c r="D8" s="191"/>
      <c r="E8" s="223" t="s">
        <v>64</v>
      </c>
      <c r="F8" s="216"/>
      <c r="G8" s="217"/>
      <c r="H8" s="206">
        <v>50000</v>
      </c>
      <c r="I8" s="224"/>
      <c r="J8" s="224"/>
      <c r="K8" s="207"/>
      <c r="L8" s="194" t="str">
        <f>IF('Anexo 5.1'!AB$45&lt;&gt;"",IF('Anexo 5.1'!AB$45&lt;50000,"",'Anexo 5.1'!AB$45-H8),"")</f>
        <v/>
      </c>
      <c r="M8" s="195"/>
      <c r="N8" s="195"/>
      <c r="O8" s="196"/>
      <c r="P8" s="223">
        <v>45</v>
      </c>
      <c r="Q8" s="216"/>
      <c r="R8" s="216"/>
      <c r="S8" s="216"/>
      <c r="T8" s="209" t="str">
        <f>IF(L8&lt;&gt;"",ROUND(P8/100,2)*L8,"")</f>
        <v/>
      </c>
      <c r="U8" s="209"/>
      <c r="V8" s="209"/>
      <c r="W8" s="209"/>
      <c r="X8" s="209"/>
      <c r="Y8" s="71">
        <v>32</v>
      </c>
      <c r="Z8" s="44"/>
    </row>
    <row r="9" spans="1:26" x14ac:dyDescent="0.25">
      <c r="A9" s="44"/>
      <c r="B9" s="187"/>
      <c r="C9" s="192"/>
      <c r="D9" s="193"/>
      <c r="E9" s="197" t="s">
        <v>65</v>
      </c>
      <c r="F9" s="198"/>
      <c r="G9" s="198"/>
      <c r="H9" s="198"/>
      <c r="I9" s="198"/>
      <c r="J9" s="198"/>
      <c r="K9" s="199"/>
      <c r="L9" s="200">
        <f>SUM(L4:O8)</f>
        <v>0</v>
      </c>
      <c r="M9" s="200"/>
      <c r="N9" s="200"/>
      <c r="O9" s="200"/>
      <c r="P9" s="210"/>
      <c r="Q9" s="210"/>
      <c r="R9" s="210"/>
      <c r="S9" s="210"/>
      <c r="T9" s="200" t="str">
        <f>IF((SUM(T4:X8))=0,"",SUM(T4:X8))</f>
        <v/>
      </c>
      <c r="U9" s="200"/>
      <c r="V9" s="200"/>
      <c r="W9" s="200"/>
      <c r="X9" s="200"/>
      <c r="Y9" s="71">
        <v>33</v>
      </c>
      <c r="Z9" s="44"/>
    </row>
    <row r="10" spans="1:26" ht="6.95" customHeight="1" x14ac:dyDescent="0.25">
      <c r="A10" s="44"/>
      <c r="B10" s="47"/>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1:26" ht="18" customHeight="1" x14ac:dyDescent="0.25">
      <c r="A11" s="44"/>
      <c r="B11" s="226" t="s">
        <v>296</v>
      </c>
      <c r="C11" s="188" t="s">
        <v>66</v>
      </c>
      <c r="D11" s="189"/>
      <c r="E11" s="218" t="s">
        <v>67</v>
      </c>
      <c r="F11" s="218"/>
      <c r="G11" s="218"/>
      <c r="H11" s="218"/>
      <c r="I11" s="218"/>
      <c r="J11" s="218"/>
      <c r="K11" s="218"/>
      <c r="L11" s="218"/>
      <c r="M11" s="218"/>
      <c r="N11" s="218"/>
      <c r="O11" s="218"/>
      <c r="P11" s="218"/>
      <c r="Q11" s="218"/>
      <c r="R11" s="218"/>
      <c r="S11" s="218"/>
      <c r="T11" s="218" t="s">
        <v>68</v>
      </c>
      <c r="U11" s="218"/>
      <c r="V11" s="218"/>
      <c r="W11" s="218"/>
      <c r="X11" s="218"/>
      <c r="Y11" s="48" t="s">
        <v>30</v>
      </c>
      <c r="Z11" s="44"/>
    </row>
    <row r="12" spans="1:26" x14ac:dyDescent="0.25">
      <c r="A12" s="44"/>
      <c r="B12" s="227"/>
      <c r="C12" s="190"/>
      <c r="D12" s="191"/>
      <c r="E12" s="219" t="s">
        <v>69</v>
      </c>
      <c r="F12" s="220"/>
      <c r="G12" s="220"/>
      <c r="H12" s="220"/>
      <c r="I12" s="220"/>
      <c r="J12" s="220"/>
      <c r="K12" s="220"/>
      <c r="L12" s="220"/>
      <c r="M12" s="220"/>
      <c r="N12" s="220"/>
      <c r="O12" s="220"/>
      <c r="P12" s="220"/>
      <c r="Q12" s="220"/>
      <c r="R12" s="220"/>
      <c r="S12" s="220"/>
      <c r="T12" s="218">
        <f>T13+T18</f>
        <v>0</v>
      </c>
      <c r="U12" s="218"/>
      <c r="V12" s="218"/>
      <c r="W12" s="218"/>
      <c r="X12" s="218"/>
      <c r="Y12" s="69">
        <v>34</v>
      </c>
      <c r="Z12" s="44"/>
    </row>
    <row r="13" spans="1:26" x14ac:dyDescent="0.25">
      <c r="A13" s="44"/>
      <c r="B13" s="227"/>
      <c r="C13" s="190"/>
      <c r="D13" s="191"/>
      <c r="E13" s="219" t="s">
        <v>70</v>
      </c>
      <c r="F13" s="220"/>
      <c r="G13" s="220"/>
      <c r="H13" s="220"/>
      <c r="I13" s="220"/>
      <c r="J13" s="220"/>
      <c r="K13" s="220"/>
      <c r="L13" s="220"/>
      <c r="M13" s="220"/>
      <c r="N13" s="220"/>
      <c r="O13" s="220"/>
      <c r="P13" s="220"/>
      <c r="Q13" s="220"/>
      <c r="R13" s="220"/>
      <c r="S13" s="220"/>
      <c r="T13" s="218">
        <f>IF(SUM(T14:X17)=0,0,SUM(T14:X17))</f>
        <v>0</v>
      </c>
      <c r="U13" s="218"/>
      <c r="V13" s="218"/>
      <c r="W13" s="218"/>
      <c r="X13" s="218"/>
      <c r="Y13" s="69">
        <v>35</v>
      </c>
      <c r="Z13" s="44"/>
    </row>
    <row r="14" spans="1:26" x14ac:dyDescent="0.25">
      <c r="A14" s="44"/>
      <c r="B14" s="227"/>
      <c r="C14" s="190"/>
      <c r="D14" s="191"/>
      <c r="E14" s="225"/>
      <c r="F14" s="225"/>
      <c r="G14" s="225"/>
      <c r="H14" s="225"/>
      <c r="I14" s="225"/>
      <c r="J14" s="225"/>
      <c r="K14" s="225"/>
      <c r="L14" s="225"/>
      <c r="M14" s="225"/>
      <c r="N14" s="225"/>
      <c r="O14" s="225"/>
      <c r="P14" s="225"/>
      <c r="Q14" s="225"/>
      <c r="R14" s="225"/>
      <c r="S14" s="225"/>
      <c r="T14" s="225"/>
      <c r="U14" s="225"/>
      <c r="V14" s="225"/>
      <c r="W14" s="225"/>
      <c r="X14" s="225"/>
      <c r="Y14" s="69">
        <v>36</v>
      </c>
      <c r="Z14" s="44"/>
    </row>
    <row r="15" spans="1:26" ht="15" customHeight="1" x14ac:dyDescent="0.25">
      <c r="A15" s="44"/>
      <c r="B15" s="227"/>
      <c r="C15" s="190"/>
      <c r="D15" s="191"/>
      <c r="E15" s="225"/>
      <c r="F15" s="225"/>
      <c r="G15" s="225"/>
      <c r="H15" s="225"/>
      <c r="I15" s="225"/>
      <c r="J15" s="225"/>
      <c r="K15" s="225"/>
      <c r="L15" s="225"/>
      <c r="M15" s="225"/>
      <c r="N15" s="225"/>
      <c r="O15" s="225"/>
      <c r="P15" s="225"/>
      <c r="Q15" s="225"/>
      <c r="R15" s="225"/>
      <c r="S15" s="225"/>
      <c r="T15" s="225"/>
      <c r="U15" s="225"/>
      <c r="V15" s="225"/>
      <c r="W15" s="225"/>
      <c r="X15" s="225"/>
      <c r="Y15" s="69">
        <v>37</v>
      </c>
      <c r="Z15" s="44"/>
    </row>
    <row r="16" spans="1:26" x14ac:dyDescent="0.25">
      <c r="A16" s="44"/>
      <c r="B16" s="227"/>
      <c r="C16" s="190"/>
      <c r="D16" s="191"/>
      <c r="E16" s="225"/>
      <c r="F16" s="225"/>
      <c r="G16" s="225"/>
      <c r="H16" s="225"/>
      <c r="I16" s="225"/>
      <c r="J16" s="225"/>
      <c r="K16" s="225"/>
      <c r="L16" s="225"/>
      <c r="M16" s="225"/>
      <c r="N16" s="225"/>
      <c r="O16" s="225"/>
      <c r="P16" s="225"/>
      <c r="Q16" s="225"/>
      <c r="R16" s="225"/>
      <c r="S16" s="225"/>
      <c r="T16" s="225"/>
      <c r="U16" s="225"/>
      <c r="V16" s="225"/>
      <c r="W16" s="225"/>
      <c r="X16" s="225"/>
      <c r="Y16" s="69">
        <v>38</v>
      </c>
      <c r="Z16" s="44"/>
    </row>
    <row r="17" spans="1:26" x14ac:dyDescent="0.25">
      <c r="A17" s="44"/>
      <c r="B17" s="227"/>
      <c r="C17" s="190"/>
      <c r="D17" s="191"/>
      <c r="E17" s="225"/>
      <c r="F17" s="225"/>
      <c r="G17" s="225"/>
      <c r="H17" s="225"/>
      <c r="I17" s="225"/>
      <c r="J17" s="225"/>
      <c r="K17" s="225"/>
      <c r="L17" s="225"/>
      <c r="M17" s="225"/>
      <c r="N17" s="225"/>
      <c r="O17" s="225"/>
      <c r="P17" s="225"/>
      <c r="Q17" s="225"/>
      <c r="R17" s="225"/>
      <c r="S17" s="225"/>
      <c r="T17" s="225"/>
      <c r="U17" s="225"/>
      <c r="V17" s="225"/>
      <c r="W17" s="225"/>
      <c r="X17" s="225"/>
      <c r="Y17" s="69">
        <v>39</v>
      </c>
      <c r="Z17" s="44"/>
    </row>
    <row r="18" spans="1:26" x14ac:dyDescent="0.25">
      <c r="A18" s="44"/>
      <c r="B18" s="227"/>
      <c r="C18" s="190"/>
      <c r="D18" s="191"/>
      <c r="E18" s="219" t="s">
        <v>71</v>
      </c>
      <c r="F18" s="220"/>
      <c r="G18" s="220"/>
      <c r="H18" s="220"/>
      <c r="I18" s="220"/>
      <c r="J18" s="220"/>
      <c r="K18" s="220"/>
      <c r="L18" s="220"/>
      <c r="M18" s="220"/>
      <c r="N18" s="220"/>
      <c r="O18" s="220"/>
      <c r="P18" s="220"/>
      <c r="Q18" s="220"/>
      <c r="R18" s="220"/>
      <c r="S18" s="220"/>
      <c r="T18" s="218">
        <f>IF(SUM(T19:X24)=0,0,SUM(T19:X24))</f>
        <v>0</v>
      </c>
      <c r="U18" s="218"/>
      <c r="V18" s="218"/>
      <c r="W18" s="218"/>
      <c r="X18" s="218"/>
      <c r="Y18" s="69">
        <v>40</v>
      </c>
      <c r="Z18" s="44"/>
    </row>
    <row r="19" spans="1:26" x14ac:dyDescent="0.25">
      <c r="A19" s="44"/>
      <c r="B19" s="227"/>
      <c r="C19" s="190"/>
      <c r="D19" s="191"/>
      <c r="E19" s="225"/>
      <c r="F19" s="225"/>
      <c r="G19" s="225"/>
      <c r="H19" s="225"/>
      <c r="I19" s="225"/>
      <c r="J19" s="225"/>
      <c r="K19" s="225"/>
      <c r="L19" s="225"/>
      <c r="M19" s="225"/>
      <c r="N19" s="225"/>
      <c r="O19" s="225"/>
      <c r="P19" s="225"/>
      <c r="Q19" s="225"/>
      <c r="R19" s="225"/>
      <c r="S19" s="225"/>
      <c r="T19" s="225"/>
      <c r="U19" s="225"/>
      <c r="V19" s="225"/>
      <c r="W19" s="225"/>
      <c r="X19" s="225"/>
      <c r="Y19" s="69">
        <v>41</v>
      </c>
      <c r="Z19" s="44"/>
    </row>
    <row r="20" spans="1:26" x14ac:dyDescent="0.25">
      <c r="A20" s="44"/>
      <c r="B20" s="227"/>
      <c r="C20" s="190"/>
      <c r="D20" s="191"/>
      <c r="E20" s="225"/>
      <c r="F20" s="225"/>
      <c r="G20" s="225"/>
      <c r="H20" s="225"/>
      <c r="I20" s="225"/>
      <c r="J20" s="225"/>
      <c r="K20" s="225"/>
      <c r="L20" s="225"/>
      <c r="M20" s="225"/>
      <c r="N20" s="225"/>
      <c r="O20" s="225"/>
      <c r="P20" s="225"/>
      <c r="Q20" s="225"/>
      <c r="R20" s="225"/>
      <c r="S20" s="225"/>
      <c r="T20" s="225"/>
      <c r="U20" s="225"/>
      <c r="V20" s="225"/>
      <c r="W20" s="225"/>
      <c r="X20" s="225"/>
      <c r="Y20" s="69">
        <v>42</v>
      </c>
      <c r="Z20" s="44"/>
    </row>
    <row r="21" spans="1:26" x14ac:dyDescent="0.25">
      <c r="A21" s="44"/>
      <c r="B21" s="227"/>
      <c r="C21" s="190"/>
      <c r="D21" s="191"/>
      <c r="E21" s="225"/>
      <c r="F21" s="225"/>
      <c r="G21" s="225"/>
      <c r="H21" s="225"/>
      <c r="I21" s="225"/>
      <c r="J21" s="225"/>
      <c r="K21" s="225"/>
      <c r="L21" s="225"/>
      <c r="M21" s="225"/>
      <c r="N21" s="225"/>
      <c r="O21" s="225"/>
      <c r="P21" s="225"/>
      <c r="Q21" s="225"/>
      <c r="R21" s="225"/>
      <c r="S21" s="225"/>
      <c r="T21" s="225"/>
      <c r="U21" s="225"/>
      <c r="V21" s="225"/>
      <c r="W21" s="225"/>
      <c r="X21" s="225"/>
      <c r="Y21" s="69">
        <v>43</v>
      </c>
      <c r="Z21" s="44"/>
    </row>
    <row r="22" spans="1:26" x14ac:dyDescent="0.25">
      <c r="A22" s="44"/>
      <c r="B22" s="227"/>
      <c r="C22" s="190"/>
      <c r="D22" s="191"/>
      <c r="E22" s="225"/>
      <c r="F22" s="225"/>
      <c r="G22" s="225"/>
      <c r="H22" s="225"/>
      <c r="I22" s="225"/>
      <c r="J22" s="225"/>
      <c r="K22" s="225"/>
      <c r="L22" s="225"/>
      <c r="M22" s="225"/>
      <c r="N22" s="225"/>
      <c r="O22" s="225"/>
      <c r="P22" s="225"/>
      <c r="Q22" s="225"/>
      <c r="R22" s="225"/>
      <c r="S22" s="225"/>
      <c r="T22" s="225"/>
      <c r="U22" s="225"/>
      <c r="V22" s="225"/>
      <c r="W22" s="225"/>
      <c r="X22" s="225"/>
      <c r="Y22" s="69">
        <v>44</v>
      </c>
      <c r="Z22" s="44"/>
    </row>
    <row r="23" spans="1:26" x14ac:dyDescent="0.25">
      <c r="A23" s="44"/>
      <c r="B23" s="227"/>
      <c r="C23" s="190"/>
      <c r="D23" s="191"/>
      <c r="E23" s="225"/>
      <c r="F23" s="225"/>
      <c r="G23" s="225"/>
      <c r="H23" s="225"/>
      <c r="I23" s="225"/>
      <c r="J23" s="225"/>
      <c r="K23" s="225"/>
      <c r="L23" s="225"/>
      <c r="M23" s="225"/>
      <c r="N23" s="225"/>
      <c r="O23" s="225"/>
      <c r="P23" s="225"/>
      <c r="Q23" s="225"/>
      <c r="R23" s="225"/>
      <c r="S23" s="225"/>
      <c r="T23" s="225"/>
      <c r="U23" s="225"/>
      <c r="V23" s="225"/>
      <c r="W23" s="225"/>
      <c r="X23" s="225"/>
      <c r="Y23" s="69">
        <v>45</v>
      </c>
      <c r="Z23" s="44"/>
    </row>
    <row r="24" spans="1:26" x14ac:dyDescent="0.25">
      <c r="A24" s="44"/>
      <c r="B24" s="227"/>
      <c r="C24" s="190"/>
      <c r="D24" s="191"/>
      <c r="E24" s="225"/>
      <c r="F24" s="225"/>
      <c r="G24" s="225"/>
      <c r="H24" s="225"/>
      <c r="I24" s="225"/>
      <c r="J24" s="225"/>
      <c r="K24" s="225"/>
      <c r="L24" s="225"/>
      <c r="M24" s="225"/>
      <c r="N24" s="225"/>
      <c r="O24" s="225"/>
      <c r="P24" s="225"/>
      <c r="Q24" s="225"/>
      <c r="R24" s="225"/>
      <c r="S24" s="225"/>
      <c r="T24" s="225"/>
      <c r="U24" s="225"/>
      <c r="V24" s="225"/>
      <c r="W24" s="225"/>
      <c r="X24" s="225"/>
      <c r="Y24" s="69">
        <v>46</v>
      </c>
      <c r="Z24" s="44"/>
    </row>
    <row r="25" spans="1:26" x14ac:dyDescent="0.25">
      <c r="A25" s="44"/>
      <c r="B25" s="227"/>
      <c r="C25" s="190"/>
      <c r="D25" s="191"/>
      <c r="E25" s="219" t="s">
        <v>72</v>
      </c>
      <c r="F25" s="220"/>
      <c r="G25" s="220"/>
      <c r="H25" s="220"/>
      <c r="I25" s="220"/>
      <c r="J25" s="220"/>
      <c r="K25" s="220"/>
      <c r="L25" s="220"/>
      <c r="M25" s="220"/>
      <c r="N25" s="220"/>
      <c r="O25" s="220"/>
      <c r="P25" s="220"/>
      <c r="Q25" s="220"/>
      <c r="R25" s="220"/>
      <c r="S25" s="220"/>
      <c r="T25" s="218">
        <f>T26+T30</f>
        <v>0</v>
      </c>
      <c r="U25" s="218"/>
      <c r="V25" s="218"/>
      <c r="W25" s="218"/>
      <c r="X25" s="218"/>
      <c r="Y25" s="69">
        <v>47</v>
      </c>
      <c r="Z25" s="44"/>
    </row>
    <row r="26" spans="1:26" x14ac:dyDescent="0.25">
      <c r="A26" s="44"/>
      <c r="B26" s="227"/>
      <c r="C26" s="190"/>
      <c r="D26" s="191"/>
      <c r="E26" s="219" t="s">
        <v>73</v>
      </c>
      <c r="F26" s="220"/>
      <c r="G26" s="220"/>
      <c r="H26" s="220"/>
      <c r="I26" s="220"/>
      <c r="J26" s="220"/>
      <c r="K26" s="220"/>
      <c r="L26" s="220"/>
      <c r="M26" s="220"/>
      <c r="N26" s="220"/>
      <c r="O26" s="220"/>
      <c r="P26" s="220"/>
      <c r="Q26" s="220"/>
      <c r="R26" s="220"/>
      <c r="S26" s="220"/>
      <c r="T26" s="218">
        <f>IF(SUM(T27:X29)=0,0,SUM(T27:X29))</f>
        <v>0</v>
      </c>
      <c r="U26" s="218"/>
      <c r="V26" s="218"/>
      <c r="W26" s="218"/>
      <c r="X26" s="218"/>
      <c r="Y26" s="69">
        <v>48</v>
      </c>
      <c r="Z26" s="44"/>
    </row>
    <row r="27" spans="1:26" x14ac:dyDescent="0.25">
      <c r="A27" s="44"/>
      <c r="B27" s="227"/>
      <c r="C27" s="190"/>
      <c r="D27" s="191"/>
      <c r="E27" s="225"/>
      <c r="F27" s="225"/>
      <c r="G27" s="225"/>
      <c r="H27" s="225"/>
      <c r="I27" s="225"/>
      <c r="J27" s="225"/>
      <c r="K27" s="225"/>
      <c r="L27" s="225"/>
      <c r="M27" s="225"/>
      <c r="N27" s="225"/>
      <c r="O27" s="225"/>
      <c r="P27" s="225"/>
      <c r="Q27" s="225"/>
      <c r="R27" s="225"/>
      <c r="S27" s="225"/>
      <c r="T27" s="225"/>
      <c r="U27" s="225"/>
      <c r="V27" s="225"/>
      <c r="W27" s="225"/>
      <c r="X27" s="225"/>
      <c r="Y27" s="69">
        <v>49</v>
      </c>
      <c r="Z27" s="44"/>
    </row>
    <row r="28" spans="1:26" x14ac:dyDescent="0.25">
      <c r="A28" s="44"/>
      <c r="B28" s="227"/>
      <c r="C28" s="190"/>
      <c r="D28" s="191"/>
      <c r="E28" s="225"/>
      <c r="F28" s="225"/>
      <c r="G28" s="225"/>
      <c r="H28" s="225"/>
      <c r="I28" s="225"/>
      <c r="J28" s="225"/>
      <c r="K28" s="225"/>
      <c r="L28" s="225"/>
      <c r="M28" s="225"/>
      <c r="N28" s="225"/>
      <c r="O28" s="225"/>
      <c r="P28" s="225"/>
      <c r="Q28" s="225"/>
      <c r="R28" s="225"/>
      <c r="S28" s="225"/>
      <c r="T28" s="225"/>
      <c r="U28" s="225"/>
      <c r="V28" s="225"/>
      <c r="W28" s="225"/>
      <c r="X28" s="225"/>
      <c r="Y28" s="69">
        <v>50</v>
      </c>
      <c r="Z28" s="44"/>
    </row>
    <row r="29" spans="1:26" x14ac:dyDescent="0.25">
      <c r="A29" s="44"/>
      <c r="B29" s="227"/>
      <c r="C29" s="190"/>
      <c r="D29" s="191"/>
      <c r="E29" s="225"/>
      <c r="F29" s="225"/>
      <c r="G29" s="225"/>
      <c r="H29" s="225"/>
      <c r="I29" s="225"/>
      <c r="J29" s="225"/>
      <c r="K29" s="225"/>
      <c r="L29" s="225"/>
      <c r="M29" s="225"/>
      <c r="N29" s="225"/>
      <c r="O29" s="225"/>
      <c r="P29" s="225"/>
      <c r="Q29" s="225"/>
      <c r="R29" s="225"/>
      <c r="S29" s="225"/>
      <c r="T29" s="225"/>
      <c r="U29" s="225"/>
      <c r="V29" s="225"/>
      <c r="W29" s="225"/>
      <c r="X29" s="225"/>
      <c r="Y29" s="69">
        <v>51</v>
      </c>
      <c r="Z29" s="44"/>
    </row>
    <row r="30" spans="1:26" x14ac:dyDescent="0.25">
      <c r="A30" s="44"/>
      <c r="B30" s="227"/>
      <c r="C30" s="190"/>
      <c r="D30" s="191"/>
      <c r="E30" s="219" t="s">
        <v>74</v>
      </c>
      <c r="F30" s="220"/>
      <c r="G30" s="220"/>
      <c r="H30" s="220"/>
      <c r="I30" s="220"/>
      <c r="J30" s="220"/>
      <c r="K30" s="220"/>
      <c r="L30" s="220"/>
      <c r="M30" s="220"/>
      <c r="N30" s="220"/>
      <c r="O30" s="220"/>
      <c r="P30" s="220"/>
      <c r="Q30" s="220"/>
      <c r="R30" s="220"/>
      <c r="S30" s="220"/>
      <c r="T30" s="218">
        <f>IF(SUM(T31:X34)=0,0,SUM(T31:X34))</f>
        <v>0</v>
      </c>
      <c r="U30" s="218"/>
      <c r="V30" s="218"/>
      <c r="W30" s="218"/>
      <c r="X30" s="218"/>
      <c r="Y30" s="69">
        <v>52</v>
      </c>
      <c r="Z30" s="44"/>
    </row>
    <row r="31" spans="1:26" x14ac:dyDescent="0.25">
      <c r="A31" s="44"/>
      <c r="B31" s="227"/>
      <c r="C31" s="190"/>
      <c r="D31" s="191"/>
      <c r="E31" s="225"/>
      <c r="F31" s="225"/>
      <c r="G31" s="225"/>
      <c r="H31" s="225"/>
      <c r="I31" s="225"/>
      <c r="J31" s="225"/>
      <c r="K31" s="225"/>
      <c r="L31" s="225"/>
      <c r="M31" s="225"/>
      <c r="N31" s="225"/>
      <c r="O31" s="225"/>
      <c r="P31" s="225"/>
      <c r="Q31" s="225"/>
      <c r="R31" s="225"/>
      <c r="S31" s="225"/>
      <c r="T31" s="225"/>
      <c r="U31" s="225"/>
      <c r="V31" s="225"/>
      <c r="W31" s="225"/>
      <c r="X31" s="225"/>
      <c r="Y31" s="69">
        <v>53</v>
      </c>
      <c r="Z31" s="44"/>
    </row>
    <row r="32" spans="1:26" x14ac:dyDescent="0.25">
      <c r="A32" s="44"/>
      <c r="B32" s="227"/>
      <c r="C32" s="190"/>
      <c r="D32" s="191"/>
      <c r="E32" s="225"/>
      <c r="F32" s="225"/>
      <c r="G32" s="225"/>
      <c r="H32" s="225"/>
      <c r="I32" s="225"/>
      <c r="J32" s="225"/>
      <c r="K32" s="225"/>
      <c r="L32" s="225"/>
      <c r="M32" s="225"/>
      <c r="N32" s="225"/>
      <c r="O32" s="225"/>
      <c r="P32" s="225"/>
      <c r="Q32" s="225"/>
      <c r="R32" s="225"/>
      <c r="S32" s="225"/>
      <c r="T32" s="225"/>
      <c r="U32" s="225"/>
      <c r="V32" s="225"/>
      <c r="W32" s="225"/>
      <c r="X32" s="225"/>
      <c r="Y32" s="69">
        <v>54</v>
      </c>
      <c r="Z32" s="44"/>
    </row>
    <row r="33" spans="1:26" x14ac:dyDescent="0.25">
      <c r="A33" s="44"/>
      <c r="B33" s="227"/>
      <c r="C33" s="190"/>
      <c r="D33" s="191"/>
      <c r="E33" s="225"/>
      <c r="F33" s="225"/>
      <c r="G33" s="225"/>
      <c r="H33" s="225"/>
      <c r="I33" s="225"/>
      <c r="J33" s="225"/>
      <c r="K33" s="225"/>
      <c r="L33" s="225"/>
      <c r="M33" s="225"/>
      <c r="N33" s="225"/>
      <c r="O33" s="225"/>
      <c r="P33" s="225"/>
      <c r="Q33" s="225"/>
      <c r="R33" s="225"/>
      <c r="S33" s="225"/>
      <c r="T33" s="225"/>
      <c r="U33" s="225"/>
      <c r="V33" s="225"/>
      <c r="W33" s="225"/>
      <c r="X33" s="225"/>
      <c r="Y33" s="69">
        <v>55</v>
      </c>
      <c r="Z33" s="44"/>
    </row>
    <row r="34" spans="1:26" x14ac:dyDescent="0.25">
      <c r="A34" s="44"/>
      <c r="B34" s="228"/>
      <c r="C34" s="192"/>
      <c r="D34" s="193"/>
      <c r="E34" s="225"/>
      <c r="F34" s="225"/>
      <c r="G34" s="225"/>
      <c r="H34" s="225"/>
      <c r="I34" s="225"/>
      <c r="J34" s="225"/>
      <c r="K34" s="225"/>
      <c r="L34" s="225"/>
      <c r="M34" s="225"/>
      <c r="N34" s="225"/>
      <c r="O34" s="225"/>
      <c r="P34" s="225"/>
      <c r="Q34" s="225"/>
      <c r="R34" s="225"/>
      <c r="S34" s="225"/>
      <c r="T34" s="225"/>
      <c r="U34" s="225"/>
      <c r="V34" s="225"/>
      <c r="W34" s="225"/>
      <c r="X34" s="225"/>
      <c r="Y34" s="69">
        <v>56</v>
      </c>
      <c r="Z34" s="44"/>
    </row>
    <row r="35" spans="1:26" ht="20.25" customHeight="1" x14ac:dyDescent="0.25">
      <c r="A35" s="44"/>
      <c r="B35" s="49"/>
      <c r="C35" s="49"/>
      <c r="D35" s="50"/>
      <c r="E35" s="50"/>
      <c r="F35" s="51"/>
      <c r="G35" s="44"/>
      <c r="H35" s="44"/>
      <c r="I35" s="44"/>
      <c r="J35" s="44"/>
      <c r="K35" s="44"/>
      <c r="L35" s="44"/>
      <c r="M35" s="44"/>
      <c r="N35" s="44"/>
      <c r="O35" s="44"/>
      <c r="P35" s="44"/>
      <c r="Q35" s="44"/>
      <c r="R35" s="44"/>
      <c r="S35" s="44"/>
      <c r="T35" s="44"/>
      <c r="U35" s="44"/>
      <c r="V35" s="44"/>
      <c r="W35" s="44"/>
      <c r="X35" s="44"/>
      <c r="Y35" s="44"/>
      <c r="Z35" s="44"/>
    </row>
    <row r="36" spans="1:26" ht="16.5" customHeight="1" x14ac:dyDescent="0.25">
      <c r="A36" s="44"/>
      <c r="B36" s="231" t="s">
        <v>297</v>
      </c>
      <c r="C36" s="240" t="s">
        <v>295</v>
      </c>
      <c r="D36" s="240"/>
      <c r="E36" s="240"/>
      <c r="F36" s="240"/>
      <c r="G36" s="240"/>
      <c r="H36" s="240"/>
      <c r="I36" s="240"/>
      <c r="J36" s="240"/>
      <c r="K36" s="240"/>
      <c r="L36" s="240"/>
      <c r="M36" s="240"/>
      <c r="N36" s="240"/>
      <c r="O36" s="240"/>
      <c r="P36" s="240"/>
      <c r="Q36" s="240"/>
      <c r="R36" s="240"/>
      <c r="S36" s="241"/>
      <c r="T36" s="237"/>
      <c r="U36" s="238"/>
      <c r="V36" s="238"/>
      <c r="W36" s="238"/>
      <c r="X36" s="239"/>
      <c r="Y36" s="69">
        <v>57</v>
      </c>
      <c r="Z36" s="44"/>
    </row>
    <row r="37" spans="1:26" ht="6.95" customHeight="1" x14ac:dyDescent="0.25">
      <c r="A37" s="44"/>
      <c r="B37" s="232"/>
      <c r="C37" s="49"/>
      <c r="D37" s="50"/>
      <c r="E37" s="50"/>
      <c r="F37" s="51"/>
      <c r="G37" s="44"/>
      <c r="H37" s="44"/>
      <c r="I37" s="44"/>
      <c r="J37" s="44"/>
      <c r="K37" s="44"/>
      <c r="L37" s="44"/>
      <c r="M37" s="44"/>
      <c r="N37" s="44"/>
      <c r="O37" s="44"/>
      <c r="P37" s="44"/>
      <c r="Q37" s="44"/>
      <c r="R37" s="44"/>
      <c r="S37" s="44"/>
      <c r="T37" s="44"/>
      <c r="U37" s="44"/>
      <c r="V37" s="44"/>
      <c r="W37" s="44"/>
      <c r="X37" s="44"/>
      <c r="Y37" s="56"/>
      <c r="Z37" s="44"/>
    </row>
    <row r="38" spans="1:26" x14ac:dyDescent="0.25">
      <c r="A38" s="44"/>
      <c r="B38" s="232"/>
      <c r="C38" s="49"/>
      <c r="D38" s="52"/>
      <c r="E38" s="53"/>
      <c r="F38" s="54"/>
      <c r="G38" s="55"/>
      <c r="H38" s="55"/>
      <c r="I38" s="55"/>
      <c r="J38" s="55"/>
      <c r="K38" s="55"/>
      <c r="L38" s="55"/>
      <c r="M38" s="55"/>
      <c r="N38" s="55"/>
      <c r="O38" s="55"/>
      <c r="P38" s="55"/>
      <c r="Q38" s="55"/>
      <c r="R38" s="55"/>
      <c r="S38" s="55"/>
      <c r="T38" s="55"/>
      <c r="U38" s="55"/>
      <c r="V38" s="56"/>
      <c r="W38" s="44"/>
      <c r="X38" s="44"/>
      <c r="Y38" s="58"/>
      <c r="Z38" s="44"/>
    </row>
    <row r="39" spans="1:26" x14ac:dyDescent="0.25">
      <c r="A39" s="44"/>
      <c r="B39" s="232"/>
      <c r="C39" s="49"/>
      <c r="D39" s="57"/>
      <c r="E39" s="242" t="s">
        <v>75</v>
      </c>
      <c r="F39" s="242"/>
      <c r="G39" s="242"/>
      <c r="H39" s="242"/>
      <c r="I39" s="70" t="s">
        <v>76</v>
      </c>
      <c r="J39" s="7"/>
      <c r="K39" s="44"/>
      <c r="L39" s="44"/>
      <c r="M39" s="44"/>
      <c r="N39" s="44"/>
      <c r="O39" s="249" t="s">
        <v>77</v>
      </c>
      <c r="P39" s="249"/>
      <c r="Q39" s="7"/>
      <c r="R39" s="44"/>
      <c r="S39" s="44"/>
      <c r="T39" s="44"/>
      <c r="U39" s="44"/>
      <c r="V39" s="58"/>
      <c r="W39" s="44"/>
      <c r="X39" s="44"/>
      <c r="Y39" s="58"/>
      <c r="Z39" s="44"/>
    </row>
    <row r="40" spans="1:26" x14ac:dyDescent="0.25">
      <c r="A40" s="44"/>
      <c r="B40" s="232"/>
      <c r="C40" s="49"/>
      <c r="D40" s="59"/>
      <c r="E40" s="60"/>
      <c r="F40" s="60"/>
      <c r="G40" s="61"/>
      <c r="H40" s="61"/>
      <c r="I40" s="61"/>
      <c r="J40" s="61"/>
      <c r="K40" s="61"/>
      <c r="L40" s="61"/>
      <c r="M40" s="61"/>
      <c r="N40" s="61"/>
      <c r="O40" s="61"/>
      <c r="P40" s="61"/>
      <c r="Q40" s="61"/>
      <c r="R40" s="61"/>
      <c r="S40" s="61"/>
      <c r="T40" s="61"/>
      <c r="U40" s="61"/>
      <c r="V40" s="62"/>
      <c r="W40" s="44"/>
      <c r="X40" s="44"/>
      <c r="Y40" s="58"/>
      <c r="Z40" s="44"/>
    </row>
    <row r="41" spans="1:26" ht="6.95" customHeight="1" x14ac:dyDescent="0.25">
      <c r="A41" s="44"/>
      <c r="B41" s="232"/>
      <c r="C41" s="49"/>
      <c r="D41" s="63"/>
      <c r="E41" s="51"/>
      <c r="F41" s="51"/>
      <c r="G41" s="44"/>
      <c r="H41" s="44"/>
      <c r="I41" s="44"/>
      <c r="J41" s="44"/>
      <c r="K41" s="44"/>
      <c r="L41" s="44"/>
      <c r="M41" s="44"/>
      <c r="N41" s="44"/>
      <c r="O41" s="44"/>
      <c r="P41" s="44"/>
      <c r="Q41" s="44"/>
      <c r="R41" s="44"/>
      <c r="S41" s="44"/>
      <c r="T41" s="44"/>
      <c r="U41" s="44"/>
      <c r="V41" s="44"/>
      <c r="W41" s="44"/>
      <c r="X41" s="44"/>
      <c r="Y41" s="62"/>
      <c r="Z41" s="44"/>
    </row>
    <row r="42" spans="1:26" ht="15" customHeight="1" x14ac:dyDescent="0.25">
      <c r="A42" s="44"/>
      <c r="B42" s="232"/>
      <c r="C42" s="243" t="s">
        <v>78</v>
      </c>
      <c r="D42" s="243"/>
      <c r="E42" s="243"/>
      <c r="F42" s="243"/>
      <c r="G42" s="243"/>
      <c r="H42" s="243"/>
      <c r="I42" s="243"/>
      <c r="J42" s="243"/>
      <c r="K42" s="243"/>
      <c r="L42" s="243"/>
      <c r="M42" s="243"/>
      <c r="N42" s="243"/>
      <c r="O42" s="243"/>
      <c r="P42" s="243"/>
      <c r="Q42" s="243"/>
      <c r="R42" s="243"/>
      <c r="S42" s="243"/>
      <c r="T42" s="243"/>
      <c r="U42" s="243"/>
      <c r="V42" s="243"/>
      <c r="W42" s="243"/>
      <c r="X42" s="243"/>
      <c r="Y42" s="244"/>
      <c r="Z42" s="44"/>
    </row>
    <row r="43" spans="1:26" x14ac:dyDescent="0.25">
      <c r="A43" s="44"/>
      <c r="B43" s="232"/>
      <c r="C43" s="245"/>
      <c r="D43" s="245"/>
      <c r="E43" s="245"/>
      <c r="F43" s="245"/>
      <c r="G43" s="245"/>
      <c r="H43" s="245"/>
      <c r="I43" s="245"/>
      <c r="J43" s="245"/>
      <c r="K43" s="245"/>
      <c r="L43" s="245"/>
      <c r="M43" s="245"/>
      <c r="N43" s="245"/>
      <c r="O43" s="245"/>
      <c r="P43" s="245"/>
      <c r="Q43" s="245"/>
      <c r="R43" s="245"/>
      <c r="S43" s="245"/>
      <c r="T43" s="245"/>
      <c r="U43" s="245"/>
      <c r="V43" s="245"/>
      <c r="W43" s="245"/>
      <c r="X43" s="245"/>
      <c r="Y43" s="246"/>
      <c r="Z43" s="44"/>
    </row>
    <row r="44" spans="1:26" x14ac:dyDescent="0.25">
      <c r="A44" s="44"/>
      <c r="B44" s="232"/>
      <c r="C44" s="245"/>
      <c r="D44" s="245"/>
      <c r="E44" s="245"/>
      <c r="F44" s="245"/>
      <c r="G44" s="245"/>
      <c r="H44" s="245"/>
      <c r="I44" s="245"/>
      <c r="J44" s="245"/>
      <c r="K44" s="245"/>
      <c r="L44" s="245"/>
      <c r="M44" s="245"/>
      <c r="N44" s="245"/>
      <c r="O44" s="245"/>
      <c r="P44" s="245"/>
      <c r="Q44" s="245"/>
      <c r="R44" s="245"/>
      <c r="S44" s="245"/>
      <c r="T44" s="245"/>
      <c r="U44" s="245"/>
      <c r="V44" s="245"/>
      <c r="W44" s="245"/>
      <c r="X44" s="245"/>
      <c r="Y44" s="246"/>
      <c r="Z44" s="44"/>
    </row>
    <row r="45" spans="1:26" x14ac:dyDescent="0.25">
      <c r="A45" s="44"/>
      <c r="B45" s="232"/>
      <c r="C45" s="247"/>
      <c r="D45" s="247"/>
      <c r="E45" s="247"/>
      <c r="F45" s="247"/>
      <c r="G45" s="247"/>
      <c r="H45" s="247"/>
      <c r="I45" s="247"/>
      <c r="J45" s="247"/>
      <c r="K45" s="247"/>
      <c r="L45" s="247"/>
      <c r="M45" s="247"/>
      <c r="N45" s="247"/>
      <c r="O45" s="247"/>
      <c r="P45" s="247"/>
      <c r="Q45" s="247"/>
      <c r="R45" s="247"/>
      <c r="S45" s="247"/>
      <c r="T45" s="247"/>
      <c r="U45" s="247"/>
      <c r="V45" s="247"/>
      <c r="W45" s="247"/>
      <c r="X45" s="247"/>
      <c r="Y45" s="248"/>
      <c r="Z45" s="44"/>
    </row>
    <row r="46" spans="1:26" ht="15" customHeight="1" x14ac:dyDescent="0.25">
      <c r="A46" s="44"/>
      <c r="B46" s="232"/>
      <c r="C46" s="83" t="s">
        <v>79</v>
      </c>
      <c r="D46" s="83" t="s">
        <v>80</v>
      </c>
      <c r="E46" s="212" t="s">
        <v>81</v>
      </c>
      <c r="F46" s="214"/>
      <c r="G46" s="201" t="s">
        <v>82</v>
      </c>
      <c r="H46" s="202"/>
      <c r="I46" s="202"/>
      <c r="J46" s="202"/>
      <c r="K46" s="202"/>
      <c r="L46" s="202"/>
      <c r="M46" s="202"/>
      <c r="N46" s="202"/>
      <c r="O46" s="202"/>
      <c r="P46" s="202"/>
      <c r="Q46" s="202"/>
      <c r="R46" s="202"/>
      <c r="S46" s="202"/>
      <c r="T46" s="202"/>
      <c r="U46" s="202"/>
      <c r="V46" s="202"/>
      <c r="W46" s="202"/>
      <c r="X46" s="202"/>
      <c r="Y46" s="203"/>
      <c r="Z46" s="44"/>
    </row>
    <row r="47" spans="1:26" ht="27.75" customHeight="1" x14ac:dyDescent="0.25">
      <c r="A47" s="44"/>
      <c r="B47" s="233"/>
      <c r="C47" s="84"/>
      <c r="D47" s="84" t="str">
        <f ca="1">IF('Anexo 5.1'!$AB$24&lt;&gt;"",MONTH(TODAY()),"")</f>
        <v/>
      </c>
      <c r="E47" s="229" t="str">
        <f ca="1">IF('Anexo 5.1'!$AB$24&lt;&gt;"",YEAR(TODAY()),"")</f>
        <v/>
      </c>
      <c r="F47" s="230"/>
      <c r="G47" s="234"/>
      <c r="H47" s="235"/>
      <c r="I47" s="235"/>
      <c r="J47" s="235"/>
      <c r="K47" s="235"/>
      <c r="L47" s="235"/>
      <c r="M47" s="235"/>
      <c r="N47" s="235"/>
      <c r="O47" s="235"/>
      <c r="P47" s="235"/>
      <c r="Q47" s="235"/>
      <c r="R47" s="235"/>
      <c r="S47" s="235"/>
      <c r="T47" s="235"/>
      <c r="U47" s="235"/>
      <c r="V47" s="235"/>
      <c r="W47" s="235"/>
      <c r="X47" s="235"/>
      <c r="Y47" s="236"/>
      <c r="Z47" s="44"/>
    </row>
    <row r="48" spans="1:26" ht="15" customHeight="1" x14ac:dyDescent="0.25">
      <c r="A48" s="44"/>
      <c r="B48" s="211" t="s">
        <v>83</v>
      </c>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44"/>
    </row>
    <row r="49" spans="1:26" ht="15" customHeight="1" x14ac:dyDescent="0.25">
      <c r="A49" s="44"/>
      <c r="B49" s="219" t="s">
        <v>84</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44"/>
    </row>
    <row r="50" spans="1:26" ht="15" customHeight="1" x14ac:dyDescent="0.25">
      <c r="A50" s="44"/>
      <c r="B50" s="211" t="s">
        <v>85</v>
      </c>
      <c r="C50" s="218"/>
      <c r="D50" s="218"/>
      <c r="E50" s="218"/>
      <c r="F50" s="218"/>
      <c r="G50" s="218"/>
      <c r="H50" s="218"/>
      <c r="I50" s="211" t="s">
        <v>86</v>
      </c>
      <c r="J50" s="218"/>
      <c r="K50" s="218"/>
      <c r="L50" s="218"/>
      <c r="M50" s="218"/>
      <c r="N50" s="218"/>
      <c r="O50" s="211" t="s">
        <v>87</v>
      </c>
      <c r="P50" s="218"/>
      <c r="Q50" s="218"/>
      <c r="R50" s="218"/>
      <c r="S50" s="218" t="s">
        <v>79</v>
      </c>
      <c r="T50" s="218"/>
      <c r="U50" s="218" t="s">
        <v>80</v>
      </c>
      <c r="V50" s="218"/>
      <c r="W50" s="218"/>
      <c r="X50" s="218" t="s">
        <v>81</v>
      </c>
      <c r="Y50" s="218"/>
      <c r="Z50" s="44"/>
    </row>
    <row r="51" spans="1:26" ht="24" customHeight="1" x14ac:dyDescent="0.25">
      <c r="A51" s="44"/>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44"/>
    </row>
    <row r="52" spans="1:26" x14ac:dyDescent="0.25">
      <c r="A52" s="44"/>
      <c r="B52" s="49"/>
      <c r="C52" s="49"/>
      <c r="D52" s="50"/>
      <c r="E52" s="50"/>
      <c r="F52" s="50"/>
      <c r="G52" s="44"/>
      <c r="H52" s="44"/>
      <c r="I52" s="44"/>
      <c r="J52" s="44"/>
      <c r="K52" s="44"/>
      <c r="L52" s="44"/>
      <c r="M52" s="44"/>
      <c r="N52" s="44"/>
      <c r="O52" s="44"/>
      <c r="P52" s="44"/>
      <c r="Q52" s="44"/>
      <c r="R52" s="44"/>
      <c r="S52" s="44"/>
      <c r="T52" s="44"/>
      <c r="U52" s="44"/>
      <c r="V52" s="44"/>
      <c r="W52" s="44"/>
      <c r="X52" s="44"/>
      <c r="Y52" s="44"/>
      <c r="Z52" s="44"/>
    </row>
    <row r="53" spans="1:26" x14ac:dyDescent="0.25">
      <c r="B53" s="64"/>
      <c r="C53" s="64"/>
      <c r="D53" s="65"/>
      <c r="E53" s="65"/>
      <c r="F53" s="65"/>
    </row>
    <row r="54" spans="1:26" x14ac:dyDescent="0.25">
      <c r="B54" s="64"/>
      <c r="C54" s="64"/>
      <c r="D54" s="66"/>
      <c r="E54" s="67"/>
      <c r="F54" s="67"/>
    </row>
    <row r="55" spans="1:26" x14ac:dyDescent="0.25">
      <c r="B55" s="64"/>
      <c r="C55" s="64"/>
      <c r="D55" s="66"/>
      <c r="E55" s="67"/>
      <c r="F55" s="67"/>
    </row>
    <row r="56" spans="1:26" x14ac:dyDescent="0.25">
      <c r="B56" s="64"/>
      <c r="C56" s="64"/>
      <c r="D56" s="66"/>
      <c r="E56" s="67"/>
      <c r="F56" s="67"/>
    </row>
    <row r="57" spans="1:26" x14ac:dyDescent="0.25">
      <c r="B57" s="64"/>
      <c r="C57" s="64"/>
      <c r="D57" s="66"/>
      <c r="E57" s="67"/>
      <c r="F57" s="67"/>
    </row>
  </sheetData>
  <sheetProtection algorithmName="SHA-512" hashValue="ZEGuvOmDy6krSwPsFKDlYZhmr4IbhUN/Mz1mZ3p9zb9NcCX9jtmS5BdO4T5e/M+TA5T7wy1dEI/tN3AQtTnyFw==" saltValue="KzPlOV2YMWpuL5UjU/3JTw==" spinCount="100000" sheet="1" objects="1" scenarios="1" formatCells="0" selectLockedCells="1"/>
  <protectedRanges>
    <protectedRange sqref="T14:T17 T19:T24 T27:T29 T31:T34 T36 J39 Q39 B47:F47" name="Rango1"/>
  </protectedRanges>
  <mergeCells count="110">
    <mergeCell ref="X51:Y51"/>
    <mergeCell ref="B51:H51"/>
    <mergeCell ref="I51:N51"/>
    <mergeCell ref="O51:R51"/>
    <mergeCell ref="S51:T51"/>
    <mergeCell ref="U51:W51"/>
    <mergeCell ref="O39:P39"/>
    <mergeCell ref="T29:X29"/>
    <mergeCell ref="E30:S30"/>
    <mergeCell ref="T30:X30"/>
    <mergeCell ref="E31:S31"/>
    <mergeCell ref="T31:X31"/>
    <mergeCell ref="T32:X32"/>
    <mergeCell ref="E33:S33"/>
    <mergeCell ref="T33:X33"/>
    <mergeCell ref="E34:S34"/>
    <mergeCell ref="T34:X34"/>
    <mergeCell ref="E32:S32"/>
    <mergeCell ref="U50:W50"/>
    <mergeCell ref="X50:Y50"/>
    <mergeCell ref="S50:T50"/>
    <mergeCell ref="O50:R50"/>
    <mergeCell ref="B49:Y49"/>
    <mergeCell ref="B48:Y48"/>
    <mergeCell ref="B50:H50"/>
    <mergeCell ref="I50:N50"/>
    <mergeCell ref="G46:Y46"/>
    <mergeCell ref="E46:F46"/>
    <mergeCell ref="E47:F47"/>
    <mergeCell ref="B36:B47"/>
    <mergeCell ref="G47:Y47"/>
    <mergeCell ref="T36:X36"/>
    <mergeCell ref="C36:S36"/>
    <mergeCell ref="E39:H39"/>
    <mergeCell ref="C42:Y45"/>
    <mergeCell ref="B11:B34"/>
    <mergeCell ref="C11:D34"/>
    <mergeCell ref="T26:X26"/>
    <mergeCell ref="E27:S27"/>
    <mergeCell ref="T27:X27"/>
    <mergeCell ref="E28:S28"/>
    <mergeCell ref="E21:S21"/>
    <mergeCell ref="T21:X21"/>
    <mergeCell ref="E22:S22"/>
    <mergeCell ref="T22:X22"/>
    <mergeCell ref="E23:S23"/>
    <mergeCell ref="E26:S26"/>
    <mergeCell ref="E29:S29"/>
    <mergeCell ref="T23:X23"/>
    <mergeCell ref="E24:S24"/>
    <mergeCell ref="T24:X24"/>
    <mergeCell ref="E25:S25"/>
    <mergeCell ref="T25:X25"/>
    <mergeCell ref="T28:X28"/>
    <mergeCell ref="E20:S20"/>
    <mergeCell ref="T17:X17"/>
    <mergeCell ref="E18:S18"/>
    <mergeCell ref="T18:X18"/>
    <mergeCell ref="E19:S19"/>
    <mergeCell ref="T19:X19"/>
    <mergeCell ref="T14:X14"/>
    <mergeCell ref="E15:S15"/>
    <mergeCell ref="T15:X15"/>
    <mergeCell ref="E16:S16"/>
    <mergeCell ref="T16:X16"/>
    <mergeCell ref="T20:X20"/>
    <mergeCell ref="E14:S14"/>
    <mergeCell ref="E17:S17"/>
    <mergeCell ref="E13:S13"/>
    <mergeCell ref="T13:X13"/>
    <mergeCell ref="L4:O4"/>
    <mergeCell ref="L5:O5"/>
    <mergeCell ref="L6:O6"/>
    <mergeCell ref="P8:S8"/>
    <mergeCell ref="H8:K8"/>
    <mergeCell ref="E8:G8"/>
    <mergeCell ref="L7:O7"/>
    <mergeCell ref="T11:X11"/>
    <mergeCell ref="E11:S11"/>
    <mergeCell ref="E12:S12"/>
    <mergeCell ref="T12:X12"/>
    <mergeCell ref="P3:S3"/>
    <mergeCell ref="P4:S4"/>
    <mergeCell ref="P5:S5"/>
    <mergeCell ref="P6:S6"/>
    <mergeCell ref="P7:S7"/>
    <mergeCell ref="B2:B9"/>
    <mergeCell ref="C2:D9"/>
    <mergeCell ref="L8:O8"/>
    <mergeCell ref="E9:K9"/>
    <mergeCell ref="L9:O9"/>
    <mergeCell ref="E2:Y2"/>
    <mergeCell ref="E5:G5"/>
    <mergeCell ref="E6:G6"/>
    <mergeCell ref="E7:G7"/>
    <mergeCell ref="J4:K4"/>
    <mergeCell ref="J5:K5"/>
    <mergeCell ref="J6:K6"/>
    <mergeCell ref="J7:K7"/>
    <mergeCell ref="T6:X6"/>
    <mergeCell ref="P9:S9"/>
    <mergeCell ref="T3:X3"/>
    <mergeCell ref="T4:X4"/>
    <mergeCell ref="T5:X5"/>
    <mergeCell ref="E4:I4"/>
    <mergeCell ref="L3:O3"/>
    <mergeCell ref="E3:K3"/>
    <mergeCell ref="T7:X7"/>
    <mergeCell ref="T8:X8"/>
    <mergeCell ref="T9:X9"/>
  </mergeCells>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Clasificadores!$A$2:$A$3</xm:f>
          </x14:formula1>
          <xm:sqref>J39 Q39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
  <sheetViews>
    <sheetView workbookViewId="0">
      <selection activeCell="E13" sqref="E13:E22"/>
    </sheetView>
  </sheetViews>
  <sheetFormatPr baseColWidth="10" defaultRowHeight="15" x14ac:dyDescent="0.25"/>
  <cols>
    <col min="1" max="1" width="11.42578125" style="1" customWidth="1"/>
    <col min="2" max="2" width="11.42578125" style="2" customWidth="1"/>
    <col min="3" max="3" width="5.140625" style="2" bestFit="1" customWidth="1"/>
    <col min="4" max="4" width="14" style="2" customWidth="1"/>
    <col min="5" max="5" width="11.42578125" style="2" customWidth="1"/>
    <col min="6" max="6" width="17.42578125" style="4" bestFit="1" customWidth="1"/>
    <col min="7" max="7" width="3" bestFit="1" customWidth="1"/>
    <col min="8" max="8" width="12.140625" bestFit="1" customWidth="1"/>
    <col min="9" max="9" width="11.42578125" customWidth="1"/>
  </cols>
  <sheetData>
    <row r="1" spans="1:24" s="2" customFormat="1" x14ac:dyDescent="0.25">
      <c r="A1" s="2" t="s">
        <v>88</v>
      </c>
      <c r="B1" s="2" t="s">
        <v>89</v>
      </c>
      <c r="C1" s="2" t="s">
        <v>90</v>
      </c>
      <c r="D1" s="2" t="s">
        <v>91</v>
      </c>
      <c r="E1" s="2" t="s">
        <v>81</v>
      </c>
      <c r="F1" s="2" t="s">
        <v>18</v>
      </c>
      <c r="H1" s="2">
        <f>'Anexo 5.1'!T17</f>
        <v>0</v>
      </c>
      <c r="I1" s="6">
        <v>21</v>
      </c>
      <c r="J1" s="2">
        <v>22</v>
      </c>
      <c r="K1" s="2">
        <v>23</v>
      </c>
      <c r="L1" s="2">
        <v>24</v>
      </c>
      <c r="M1" s="2">
        <v>25</v>
      </c>
      <c r="N1" s="2">
        <v>26</v>
      </c>
      <c r="O1" s="2">
        <v>27</v>
      </c>
      <c r="P1" s="2">
        <v>28</v>
      </c>
      <c r="Q1" s="2">
        <v>29</v>
      </c>
      <c r="R1" s="2">
        <v>30</v>
      </c>
      <c r="S1" s="2">
        <v>31</v>
      </c>
      <c r="T1" s="2">
        <v>32</v>
      </c>
      <c r="U1" s="2">
        <v>33</v>
      </c>
      <c r="V1" s="2">
        <v>34</v>
      </c>
      <c r="W1" s="2">
        <v>35</v>
      </c>
      <c r="X1" s="2">
        <v>40</v>
      </c>
    </row>
    <row r="2" spans="1:24" x14ac:dyDescent="0.25">
      <c r="A2" s="1" t="s">
        <v>92</v>
      </c>
      <c r="B2" s="2">
        <v>1</v>
      </c>
      <c r="C2" s="2" t="s">
        <v>93</v>
      </c>
      <c r="D2" s="2" t="s">
        <v>94</v>
      </c>
      <c r="E2" s="2">
        <v>2020</v>
      </c>
      <c r="F2" s="3" t="s">
        <v>95</v>
      </c>
      <c r="G2">
        <v>21</v>
      </c>
      <c r="H2" t="str">
        <f>IF((IF($H$1=F$2,I2,IF(H$1=F$3,J2,IF(H$1=F$4,K2,IF(H$1=F$5,L2,IF(H$1=F$6,M2,IF(F$7=H$1,N2,IF(H$1=F$8,O2,IF(H$1=F$9,P2,IF(H$1=F$10,Q2,IF(H$1=F$11,R2,IF(H$1=F$12,S2,IF(H$1=F$13,T2,IF(H$1=F$14,U2,IF(H$1=F$15,V2,IF(H$1=F$16,W2,IF(H$1=F$17,X2,"")))))))))))))))))=0,"",IF($H$1=F$2,I2,IF(H$1=F$3,J2,IF(H$1=F$4,K2,IF(H$1=F$5,L2,IF(H$1=F$6,M2,IF(F$7=H$1,N2,IF(H$1=F$8,O2,IF(H$1=F$9,P2,IF(H$1=F$10,Q2,IF(H$1=F$11,R2,IF(H$1=F$12,S2,IF(H$1=F$13,T2,IF(H$1=F$14,U2,IF(H$1=F$15,V2,IF(H$1=F$16,W2,IF(H$1=F$17,X2,"")))))))))))))))))</f>
        <v/>
      </c>
      <c r="I2" s="5" t="s">
        <v>96</v>
      </c>
      <c r="J2" s="5" t="s">
        <v>97</v>
      </c>
      <c r="K2" s="5" t="s">
        <v>98</v>
      </c>
      <c r="L2" s="5" t="s">
        <v>99</v>
      </c>
      <c r="M2" s="5" t="s">
        <v>100</v>
      </c>
      <c r="N2" s="5" t="s">
        <v>101</v>
      </c>
      <c r="O2" s="5" t="s">
        <v>102</v>
      </c>
      <c r="P2" s="5" t="s">
        <v>103</v>
      </c>
      <c r="Q2" s="5" t="s">
        <v>104</v>
      </c>
      <c r="R2" s="5" t="s">
        <v>105</v>
      </c>
      <c r="S2" s="5" t="s">
        <v>106</v>
      </c>
      <c r="T2" s="5" t="s">
        <v>107</v>
      </c>
      <c r="U2" s="5" t="s">
        <v>108</v>
      </c>
      <c r="V2" s="5" t="s">
        <v>109</v>
      </c>
      <c r="W2" s="5" t="s">
        <v>110</v>
      </c>
      <c r="X2" s="5" t="s">
        <v>111</v>
      </c>
    </row>
    <row r="3" spans="1:24" x14ac:dyDescent="0.25">
      <c r="B3" s="2">
        <v>2</v>
      </c>
      <c r="C3" s="2" t="s">
        <v>112</v>
      </c>
      <c r="D3" s="2" t="s">
        <v>113</v>
      </c>
      <c r="E3" s="2">
        <v>2021</v>
      </c>
      <c r="F3" s="4" t="s">
        <v>114</v>
      </c>
      <c r="G3">
        <v>22</v>
      </c>
      <c r="H3" t="str">
        <f t="shared" ref="H3:H17" si="0">IF((IF($H$1=F$2,I3,IF(H$1=F$3,J3,IF(H$1=F$4,K3,IF(H$1=F$5,L3,IF(H$1=F$6,M3,IF(F$7=H$1,N3,IF(H$1=F$8,O3,IF(H$1=F$9,P3,IF(H$1=F$10,Q3,IF(H$1=F$11,R3,IF(H$1=F$12,S3,IF(H$1=F$13,T3,IF(H$1=F$14,U3,IF(H$1=F$15,V3,IF(H$1=F$16,W3,IF(H$1=F$17,X3,"")))))))))))))))))=0,"",IF($H$1=F$2,I3,IF(H$1=F$3,J3,IF(H$1=F$4,K3,IF(H$1=F$5,L3,IF(H$1=F$6,M3,IF(F$7=H$1,N3,IF(H$1=F$8,O3,IF(H$1=F$9,P3,IF(H$1=F$10,Q3,IF(H$1=F$11,R3,IF(H$1=F$12,S3,IF(H$1=F$13,T3,IF(H$1=F$14,U3,IF(H$1=F$15,V3,IF(H$1=F$16,W3,IF(H$1=F$17,X3,"")))))))))))))))))</f>
        <v/>
      </c>
      <c r="I3" s="5" t="s">
        <v>115</v>
      </c>
      <c r="J3" s="5" t="s">
        <v>116</v>
      </c>
      <c r="K3" s="5" t="s">
        <v>117</v>
      </c>
      <c r="L3" s="5" t="s">
        <v>118</v>
      </c>
      <c r="M3" s="5" t="s">
        <v>119</v>
      </c>
      <c r="N3" s="5" t="s">
        <v>120</v>
      </c>
      <c r="O3" s="5" t="s">
        <v>121</v>
      </c>
      <c r="P3" s="5" t="s">
        <v>122</v>
      </c>
      <c r="Q3" s="5" t="s">
        <v>123</v>
      </c>
      <c r="R3" s="5" t="s">
        <v>124</v>
      </c>
      <c r="S3" s="5" t="s">
        <v>125</v>
      </c>
      <c r="T3" s="5" t="s">
        <v>126</v>
      </c>
      <c r="U3" s="5" t="s">
        <v>127</v>
      </c>
      <c r="V3" s="5" t="s">
        <v>128</v>
      </c>
      <c r="W3" s="5" t="s">
        <v>129</v>
      </c>
    </row>
    <row r="4" spans="1:24" x14ac:dyDescent="0.25">
      <c r="B4" s="2">
        <v>3</v>
      </c>
      <c r="C4" s="2" t="s">
        <v>130</v>
      </c>
      <c r="D4" s="2" t="s">
        <v>131</v>
      </c>
      <c r="E4" s="2">
        <v>2022</v>
      </c>
      <c r="F4" s="4" t="s">
        <v>132</v>
      </c>
      <c r="G4">
        <v>23</v>
      </c>
      <c r="H4" t="str">
        <f t="shared" si="0"/>
        <v/>
      </c>
      <c r="I4" s="5" t="s">
        <v>133</v>
      </c>
      <c r="J4" s="5" t="s">
        <v>134</v>
      </c>
      <c r="K4" s="5" t="s">
        <v>135</v>
      </c>
      <c r="L4" s="5" t="s">
        <v>136</v>
      </c>
      <c r="M4" s="5" t="s">
        <v>137</v>
      </c>
      <c r="N4" s="5" t="s">
        <v>138</v>
      </c>
      <c r="O4" s="5" t="s">
        <v>139</v>
      </c>
      <c r="P4" s="5" t="s">
        <v>140</v>
      </c>
      <c r="Q4" s="5" t="s">
        <v>141</v>
      </c>
      <c r="R4" s="5" t="s">
        <v>142</v>
      </c>
      <c r="S4" s="5" t="s">
        <v>143</v>
      </c>
      <c r="T4" s="5" t="s">
        <v>144</v>
      </c>
      <c r="U4" s="5" t="s">
        <v>145</v>
      </c>
      <c r="V4" s="5" t="s">
        <v>146</v>
      </c>
      <c r="W4" s="5" t="s">
        <v>147</v>
      </c>
    </row>
    <row r="5" spans="1:24" x14ac:dyDescent="0.25">
      <c r="B5" s="2">
        <v>4</v>
      </c>
      <c r="C5" s="2" t="s">
        <v>148</v>
      </c>
      <c r="D5" s="2" t="s">
        <v>149</v>
      </c>
      <c r="E5" s="2">
        <v>2023</v>
      </c>
      <c r="F5" s="4" t="s">
        <v>150</v>
      </c>
      <c r="G5">
        <v>24</v>
      </c>
      <c r="H5" t="str">
        <f t="shared" si="0"/>
        <v/>
      </c>
      <c r="I5" s="5" t="s">
        <v>151</v>
      </c>
      <c r="J5" s="5" t="s">
        <v>152</v>
      </c>
      <c r="K5" s="5" t="s">
        <v>153</v>
      </c>
      <c r="L5" s="5" t="s">
        <v>154</v>
      </c>
      <c r="M5" s="5" t="s">
        <v>155</v>
      </c>
      <c r="N5" s="5" t="s">
        <v>156</v>
      </c>
      <c r="O5" s="5" t="s">
        <v>157</v>
      </c>
      <c r="P5" s="5" t="s">
        <v>158</v>
      </c>
      <c r="Q5" s="5" t="s">
        <v>159</v>
      </c>
      <c r="R5" s="5" t="s">
        <v>160</v>
      </c>
      <c r="S5" s="5" t="s">
        <v>161</v>
      </c>
      <c r="T5" s="5" t="s">
        <v>162</v>
      </c>
      <c r="U5" s="5" t="s">
        <v>163</v>
      </c>
      <c r="V5" s="5" t="s">
        <v>164</v>
      </c>
      <c r="W5" s="5" t="s">
        <v>165</v>
      </c>
    </row>
    <row r="6" spans="1:24" x14ac:dyDescent="0.25">
      <c r="B6" s="2">
        <v>5</v>
      </c>
      <c r="C6" s="2" t="s">
        <v>166</v>
      </c>
      <c r="D6" s="2" t="s">
        <v>167</v>
      </c>
      <c r="E6" s="2">
        <v>2024</v>
      </c>
      <c r="F6" s="4" t="s">
        <v>100</v>
      </c>
      <c r="G6">
        <v>25</v>
      </c>
      <c r="H6" t="str">
        <f t="shared" si="0"/>
        <v/>
      </c>
      <c r="I6" s="5" t="s">
        <v>168</v>
      </c>
      <c r="J6" s="5" t="s">
        <v>169</v>
      </c>
      <c r="K6" s="5" t="s">
        <v>170</v>
      </c>
      <c r="L6" s="5" t="s">
        <v>171</v>
      </c>
      <c r="M6" s="5" t="s">
        <v>172</v>
      </c>
      <c r="N6" s="5" t="s">
        <v>173</v>
      </c>
      <c r="O6" s="5" t="s">
        <v>174</v>
      </c>
      <c r="P6" s="5" t="s">
        <v>175</v>
      </c>
      <c r="Q6" s="5" t="s">
        <v>176</v>
      </c>
      <c r="R6" s="5" t="s">
        <v>177</v>
      </c>
      <c r="S6" s="5" t="s">
        <v>178</v>
      </c>
      <c r="T6" s="5" t="s">
        <v>179</v>
      </c>
      <c r="U6" s="5" t="s">
        <v>180</v>
      </c>
      <c r="V6" s="5" t="s">
        <v>181</v>
      </c>
      <c r="W6" s="5" t="s">
        <v>182</v>
      </c>
    </row>
    <row r="7" spans="1:24" x14ac:dyDescent="0.25">
      <c r="B7" s="2">
        <v>6</v>
      </c>
      <c r="C7" s="2" t="s">
        <v>183</v>
      </c>
      <c r="D7" s="2" t="s">
        <v>184</v>
      </c>
      <c r="E7" s="2">
        <v>2025</v>
      </c>
      <c r="F7" s="4" t="s">
        <v>185</v>
      </c>
      <c r="G7">
        <v>26</v>
      </c>
      <c r="H7" t="str">
        <f t="shared" si="0"/>
        <v/>
      </c>
      <c r="I7" s="5" t="s">
        <v>186</v>
      </c>
      <c r="J7" s="5" t="s">
        <v>187</v>
      </c>
      <c r="K7" s="5" t="s">
        <v>188</v>
      </c>
      <c r="L7" s="5" t="s">
        <v>189</v>
      </c>
      <c r="M7" s="5" t="s">
        <v>190</v>
      </c>
      <c r="N7" s="5" t="s">
        <v>191</v>
      </c>
      <c r="O7" s="5" t="s">
        <v>192</v>
      </c>
      <c r="P7" s="5" t="s">
        <v>193</v>
      </c>
      <c r="Q7" s="5" t="s">
        <v>194</v>
      </c>
      <c r="R7" s="5" t="s">
        <v>195</v>
      </c>
      <c r="S7" s="5" t="s">
        <v>196</v>
      </c>
      <c r="T7" s="5" t="s">
        <v>197</v>
      </c>
      <c r="U7" s="5" t="s">
        <v>198</v>
      </c>
      <c r="V7" s="5" t="s">
        <v>199</v>
      </c>
      <c r="W7" s="5" t="s">
        <v>200</v>
      </c>
    </row>
    <row r="8" spans="1:24" x14ac:dyDescent="0.25">
      <c r="B8" s="2">
        <v>7</v>
      </c>
      <c r="C8" s="2" t="s">
        <v>201</v>
      </c>
      <c r="D8" s="2" t="s">
        <v>202</v>
      </c>
      <c r="E8" s="2">
        <v>2026</v>
      </c>
      <c r="F8" s="4" t="s">
        <v>203</v>
      </c>
      <c r="G8">
        <v>27</v>
      </c>
      <c r="H8" t="str">
        <f t="shared" si="0"/>
        <v/>
      </c>
      <c r="I8" s="5" t="s">
        <v>204</v>
      </c>
      <c r="J8" s="5" t="s">
        <v>205</v>
      </c>
      <c r="K8" s="5" t="s">
        <v>206</v>
      </c>
      <c r="L8" s="5" t="s">
        <v>207</v>
      </c>
      <c r="M8" s="5" t="s">
        <v>208</v>
      </c>
      <c r="N8" s="5" t="s">
        <v>209</v>
      </c>
      <c r="O8" s="5" t="s">
        <v>203</v>
      </c>
      <c r="P8" s="5" t="s">
        <v>210</v>
      </c>
      <c r="Q8" s="5" t="s">
        <v>211</v>
      </c>
      <c r="R8" s="5" t="s">
        <v>212</v>
      </c>
      <c r="S8" s="5" t="s">
        <v>213</v>
      </c>
      <c r="T8" s="5" t="s">
        <v>214</v>
      </c>
      <c r="U8" s="5" t="s">
        <v>215</v>
      </c>
      <c r="V8" s="5" t="s">
        <v>216</v>
      </c>
      <c r="W8" s="5" t="s">
        <v>217</v>
      </c>
    </row>
    <row r="9" spans="1:24" x14ac:dyDescent="0.25">
      <c r="B9" s="2">
        <v>8</v>
      </c>
      <c r="C9" s="2" t="s">
        <v>218</v>
      </c>
      <c r="D9" s="2" t="s">
        <v>219</v>
      </c>
      <c r="E9" s="2">
        <v>2027</v>
      </c>
      <c r="F9" s="4" t="s">
        <v>210</v>
      </c>
      <c r="G9">
        <v>28</v>
      </c>
      <c r="H9" t="str">
        <f t="shared" si="0"/>
        <v/>
      </c>
      <c r="I9" s="5" t="s">
        <v>220</v>
      </c>
      <c r="J9" s="5" t="s">
        <v>221</v>
      </c>
      <c r="K9" s="5" t="s">
        <v>222</v>
      </c>
      <c r="L9" s="5" t="s">
        <v>223</v>
      </c>
      <c r="M9" s="5" t="s">
        <v>224</v>
      </c>
      <c r="N9" s="5" t="s">
        <v>225</v>
      </c>
      <c r="O9" s="5" t="s">
        <v>226</v>
      </c>
      <c r="P9" s="5" t="s">
        <v>227</v>
      </c>
      <c r="Q9" s="5" t="s">
        <v>228</v>
      </c>
      <c r="R9" s="5" t="s">
        <v>229</v>
      </c>
      <c r="S9" s="5" t="s">
        <v>230</v>
      </c>
      <c r="T9" s="5" t="s">
        <v>231</v>
      </c>
      <c r="U9" s="5" t="s">
        <v>232</v>
      </c>
      <c r="V9" s="5" t="s">
        <v>233</v>
      </c>
      <c r="W9" s="5" t="s">
        <v>234</v>
      </c>
    </row>
    <row r="10" spans="1:24" x14ac:dyDescent="0.25">
      <c r="B10" s="2">
        <v>9</v>
      </c>
      <c r="C10" s="2" t="s">
        <v>235</v>
      </c>
      <c r="D10" s="2" t="s">
        <v>236</v>
      </c>
      <c r="E10" s="2">
        <v>2028</v>
      </c>
      <c r="F10" s="4" t="s">
        <v>237</v>
      </c>
      <c r="G10">
        <v>29</v>
      </c>
      <c r="H10" t="str">
        <f t="shared" si="0"/>
        <v/>
      </c>
      <c r="I10" s="5" t="s">
        <v>146</v>
      </c>
      <c r="J10" s="5" t="s">
        <v>114</v>
      </c>
      <c r="K10" s="5" t="s">
        <v>238</v>
      </c>
      <c r="L10" s="5" t="s">
        <v>239</v>
      </c>
      <c r="M10" s="5" t="s">
        <v>240</v>
      </c>
      <c r="N10" s="5" t="s">
        <v>241</v>
      </c>
      <c r="Q10" s="5" t="s">
        <v>242</v>
      </c>
      <c r="R10" s="5" t="s">
        <v>243</v>
      </c>
      <c r="T10" s="5" t="s">
        <v>244</v>
      </c>
      <c r="U10" s="5" t="s">
        <v>245</v>
      </c>
      <c r="V10" s="5" t="s">
        <v>246</v>
      </c>
      <c r="W10" s="5" t="s">
        <v>247</v>
      </c>
    </row>
    <row r="11" spans="1:24" x14ac:dyDescent="0.25">
      <c r="B11" s="2">
        <v>10</v>
      </c>
      <c r="C11" s="2" t="s">
        <v>248</v>
      </c>
      <c r="D11" s="2" t="s">
        <v>249</v>
      </c>
      <c r="E11" s="2">
        <v>2029</v>
      </c>
      <c r="F11" s="4" t="s">
        <v>250</v>
      </c>
      <c r="G11">
        <v>30</v>
      </c>
      <c r="H11" t="str">
        <f t="shared" si="0"/>
        <v/>
      </c>
      <c r="I11" s="5" t="s">
        <v>251</v>
      </c>
      <c r="J11" s="5" t="s">
        <v>252</v>
      </c>
      <c r="K11" s="5" t="s">
        <v>253</v>
      </c>
      <c r="L11" s="5" t="s">
        <v>254</v>
      </c>
      <c r="M11" s="5" t="s">
        <v>255</v>
      </c>
      <c r="N11" s="5" t="s">
        <v>256</v>
      </c>
      <c r="Q11" s="5" t="s">
        <v>257</v>
      </c>
      <c r="R11" s="5" t="s">
        <v>258</v>
      </c>
      <c r="T11" s="5" t="s">
        <v>259</v>
      </c>
      <c r="U11" s="5" t="s">
        <v>260</v>
      </c>
      <c r="W11" s="5" t="s">
        <v>261</v>
      </c>
    </row>
    <row r="12" spans="1:24" x14ac:dyDescent="0.25">
      <c r="B12" s="2">
        <v>11</v>
      </c>
      <c r="C12" s="2" t="s">
        <v>262</v>
      </c>
      <c r="D12" s="2" t="s">
        <v>263</v>
      </c>
      <c r="E12" s="2">
        <v>2030</v>
      </c>
      <c r="F12" s="4" t="s">
        <v>178</v>
      </c>
      <c r="G12">
        <v>31</v>
      </c>
      <c r="H12" t="str">
        <f t="shared" si="0"/>
        <v/>
      </c>
      <c r="I12" s="5" t="s">
        <v>264</v>
      </c>
      <c r="J12" s="5" t="s">
        <v>265</v>
      </c>
      <c r="K12" s="5" t="s">
        <v>266</v>
      </c>
      <c r="L12" s="5" t="s">
        <v>267</v>
      </c>
      <c r="M12" s="5" t="s">
        <v>268</v>
      </c>
      <c r="N12" s="5" t="s">
        <v>269</v>
      </c>
      <c r="R12" s="5" t="s">
        <v>270</v>
      </c>
      <c r="T12" s="5" t="s">
        <v>271</v>
      </c>
      <c r="U12" s="5" t="s">
        <v>272</v>
      </c>
    </row>
    <row r="13" spans="1:24" x14ac:dyDescent="0.25">
      <c r="B13" s="2">
        <v>12</v>
      </c>
      <c r="C13" s="2" t="s">
        <v>273</v>
      </c>
      <c r="D13" s="2" t="s">
        <v>274</v>
      </c>
      <c r="F13" s="4" t="s">
        <v>197</v>
      </c>
      <c r="G13">
        <v>32</v>
      </c>
      <c r="H13" t="str">
        <f t="shared" si="0"/>
        <v/>
      </c>
      <c r="I13" s="5"/>
      <c r="K13" s="5" t="s">
        <v>275</v>
      </c>
      <c r="L13" s="5"/>
      <c r="M13" s="5" t="s">
        <v>276</v>
      </c>
      <c r="N13" s="5" t="s">
        <v>277</v>
      </c>
      <c r="R13" s="5" t="s">
        <v>278</v>
      </c>
      <c r="T13" s="5" t="s">
        <v>279</v>
      </c>
      <c r="U13" s="5" t="s">
        <v>280</v>
      </c>
    </row>
    <row r="14" spans="1:24" x14ac:dyDescent="0.25">
      <c r="B14" s="2">
        <v>13</v>
      </c>
      <c r="F14" s="4" t="s">
        <v>281</v>
      </c>
      <c r="G14">
        <v>33</v>
      </c>
      <c r="H14" t="str">
        <f t="shared" si="0"/>
        <v/>
      </c>
      <c r="I14" s="5"/>
      <c r="K14" s="5" t="s">
        <v>282</v>
      </c>
      <c r="L14" s="5"/>
      <c r="M14" s="5" t="s">
        <v>283</v>
      </c>
      <c r="N14" s="5" t="s">
        <v>284</v>
      </c>
      <c r="R14" s="5" t="s">
        <v>285</v>
      </c>
      <c r="T14" s="5" t="s">
        <v>286</v>
      </c>
      <c r="U14" s="5" t="s">
        <v>287</v>
      </c>
    </row>
    <row r="15" spans="1:24" x14ac:dyDescent="0.25">
      <c r="B15" s="2">
        <v>14</v>
      </c>
      <c r="F15" s="4" t="s">
        <v>199</v>
      </c>
      <c r="G15">
        <v>34</v>
      </c>
      <c r="H15" t="str">
        <f t="shared" si="0"/>
        <v/>
      </c>
      <c r="I15" s="5"/>
      <c r="K15" s="5" t="s">
        <v>288</v>
      </c>
      <c r="T15" s="5" t="s">
        <v>289</v>
      </c>
    </row>
    <row r="16" spans="1:24" x14ac:dyDescent="0.25">
      <c r="B16" s="2">
        <v>15</v>
      </c>
      <c r="F16" s="4" t="s">
        <v>290</v>
      </c>
      <c r="G16">
        <v>35</v>
      </c>
      <c r="H16" t="str">
        <f t="shared" si="0"/>
        <v/>
      </c>
      <c r="I16" s="5"/>
      <c r="K16" s="5" t="s">
        <v>291</v>
      </c>
    </row>
    <row r="17" spans="2:9" x14ac:dyDescent="0.25">
      <c r="B17" s="2">
        <v>16</v>
      </c>
      <c r="F17" s="4" t="s">
        <v>111</v>
      </c>
      <c r="G17">
        <v>40</v>
      </c>
      <c r="H17" t="str">
        <f t="shared" si="0"/>
        <v/>
      </c>
      <c r="I17" s="5"/>
    </row>
    <row r="18" spans="2:9" x14ac:dyDescent="0.25">
      <c r="B18" s="2">
        <v>17</v>
      </c>
      <c r="I18" s="5"/>
    </row>
    <row r="19" spans="2:9" x14ac:dyDescent="0.25">
      <c r="B19" s="2">
        <v>18</v>
      </c>
      <c r="I19" s="5"/>
    </row>
    <row r="20" spans="2:9" x14ac:dyDescent="0.25">
      <c r="B20" s="2">
        <v>19</v>
      </c>
      <c r="I20" s="5"/>
    </row>
    <row r="21" spans="2:9" x14ac:dyDescent="0.25">
      <c r="B21" s="2">
        <v>20</v>
      </c>
      <c r="I21" s="5"/>
    </row>
    <row r="22" spans="2:9" x14ac:dyDescent="0.25">
      <c r="B22" s="2">
        <v>21</v>
      </c>
      <c r="I22" s="5"/>
    </row>
    <row r="23" spans="2:9" x14ac:dyDescent="0.25">
      <c r="B23" s="2">
        <v>22</v>
      </c>
      <c r="I23" s="5"/>
    </row>
    <row r="24" spans="2:9" x14ac:dyDescent="0.25">
      <c r="B24" s="2">
        <v>23</v>
      </c>
    </row>
    <row r="25" spans="2:9" x14ac:dyDescent="0.25">
      <c r="B25" s="2">
        <v>24</v>
      </c>
    </row>
    <row r="26" spans="2:9" x14ac:dyDescent="0.25">
      <c r="B26" s="2">
        <v>25</v>
      </c>
    </row>
    <row r="27" spans="2:9" x14ac:dyDescent="0.25">
      <c r="B27" s="2">
        <v>26</v>
      </c>
    </row>
    <row r="28" spans="2:9" x14ac:dyDescent="0.25">
      <c r="B28" s="2">
        <v>27</v>
      </c>
    </row>
    <row r="29" spans="2:9" x14ac:dyDescent="0.25">
      <c r="B29" s="2">
        <v>28</v>
      </c>
    </row>
    <row r="30" spans="2:9" x14ac:dyDescent="0.25">
      <c r="B30" s="2">
        <v>29</v>
      </c>
    </row>
    <row r="31" spans="2:9" x14ac:dyDescent="0.25">
      <c r="B31" s="2">
        <v>30</v>
      </c>
    </row>
    <row r="32" spans="2:9" x14ac:dyDescent="0.25">
      <c r="B32" s="2">
        <v>31</v>
      </c>
    </row>
  </sheetData>
  <conditionalFormatting sqref="J2:J12">
    <cfRule type="expression" dxfId="6" priority="9">
      <formula>LEN(J2)&gt;$B$3</formula>
    </cfRule>
  </conditionalFormatting>
  <conditionalFormatting sqref="K2:K16 I2:I23">
    <cfRule type="expression" dxfId="5" priority="10">
      <formula>LEN(I2)&gt;$B$3</formula>
    </cfRule>
  </conditionalFormatting>
  <conditionalFormatting sqref="L2:N14">
    <cfRule type="expression" dxfId="4" priority="8">
      <formula>LEN(L2)&gt;$B$3</formula>
    </cfRule>
  </conditionalFormatting>
  <conditionalFormatting sqref="Q2:Q11">
    <cfRule type="expression" dxfId="3" priority="3">
      <formula>LEN(Q2)&gt;$B$3</formula>
    </cfRule>
  </conditionalFormatting>
  <conditionalFormatting sqref="S2:S9">
    <cfRule type="expression" dxfId="2" priority="2">
      <formula>LEN(S2)&gt;$B$3</formula>
    </cfRule>
  </conditionalFormatting>
  <conditionalFormatting sqref="T2:T15">
    <cfRule type="expression" dxfId="1" priority="1">
      <formula>LEN(T2)&gt;$B$3</formula>
    </cfRule>
  </conditionalFormatting>
  <conditionalFormatting sqref="X2 O2:P9 V2:V10 W2:W11 R2:R14 U2:U14">
    <cfRule type="expression" dxfId="0" priority="4">
      <formula>LEN(O2)&gt;$B$3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5.1</vt:lpstr>
      <vt:lpstr>Anexo 5.2</vt:lpstr>
      <vt:lpstr>Clasificadores</vt:lpstr>
      <vt:lpstr>'Anexo 5.1'!Área_de_impresión</vt:lpstr>
      <vt:lpstr>'Anexo 5.2'!Área_de_impresión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DF-ARIEL</dc:creator>
  <cp:lastModifiedBy>Licmarie  Cabrera Alfonso </cp:lastModifiedBy>
  <dcterms:created xsi:type="dcterms:W3CDTF">2019-12-10T15:19:35Z</dcterms:created>
  <dcterms:modified xsi:type="dcterms:W3CDTF">2025-02-03T22:38:10Z</dcterms:modified>
</cp:coreProperties>
</file>